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450" yWindow="75" windowWidth="19125" windowHeight="18780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I201" i="1"/>
  <c r="G102"/>
  <c r="E115"/>
  <c r="E116"/>
  <c r="E117"/>
  <c r="E113"/>
  <c r="E112"/>
  <c r="E111"/>
  <c r="E108"/>
  <c r="E104"/>
  <c r="E106"/>
  <c r="E105"/>
  <c r="E103"/>
  <c r="K43"/>
  <c r="E30" l="1"/>
  <c r="E37"/>
  <c r="E38"/>
  <c r="E39"/>
  <c r="E36"/>
  <c r="E35"/>
  <c r="E34"/>
  <c r="E33"/>
  <c r="E31"/>
  <c r="E28"/>
  <c r="E25"/>
  <c r="B200" l="1"/>
  <c r="A200"/>
  <c r="B190"/>
  <c r="A190"/>
  <c r="B181"/>
  <c r="A181"/>
  <c r="B171"/>
  <c r="A171"/>
  <c r="B162"/>
  <c r="A162"/>
  <c r="B152"/>
  <c r="A152"/>
  <c r="B141"/>
  <c r="A141"/>
  <c r="B131"/>
  <c r="A131"/>
  <c r="B121"/>
  <c r="A121"/>
  <c r="L120"/>
  <c r="J120"/>
  <c r="I120"/>
  <c r="H120"/>
  <c r="G120"/>
  <c r="F120"/>
  <c r="B111"/>
  <c r="A111"/>
  <c r="L110"/>
  <c r="J110"/>
  <c r="I110"/>
  <c r="H110"/>
  <c r="G110"/>
  <c r="F110"/>
  <c r="B102"/>
  <c r="A102"/>
  <c r="B92"/>
  <c r="A92"/>
  <c r="B83"/>
  <c r="A83"/>
  <c r="B73"/>
  <c r="A73"/>
  <c r="F72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62" l="1"/>
  <c r="I102"/>
  <c r="I141"/>
  <c r="H43"/>
  <c r="H83"/>
  <c r="H102"/>
  <c r="H141"/>
  <c r="H162"/>
  <c r="H181"/>
  <c r="L43"/>
  <c r="L121"/>
  <c r="L141"/>
  <c r="L162"/>
  <c r="J43"/>
  <c r="J102"/>
  <c r="J181"/>
  <c r="I83"/>
  <c r="I162"/>
  <c r="G43"/>
  <c r="G83"/>
  <c r="G141"/>
  <c r="G162"/>
  <c r="L102"/>
  <c r="L181"/>
  <c r="J83"/>
  <c r="J141"/>
  <c r="I43"/>
  <c r="I181"/>
  <c r="F43"/>
  <c r="F162"/>
  <c r="H62"/>
  <c r="G62"/>
  <c r="L62"/>
  <c r="J62"/>
  <c r="I62"/>
  <c r="F62"/>
  <c r="H121"/>
  <c r="I121"/>
  <c r="G121"/>
  <c r="F121"/>
  <c r="J121"/>
  <c r="I24"/>
  <c r="H24"/>
  <c r="G24"/>
  <c r="J24"/>
  <c r="L24"/>
  <c r="F24"/>
  <c r="L201" l="1"/>
  <c r="H201"/>
</calcChain>
</file>

<file path=xl/sharedStrings.xml><?xml version="1.0" encoding="utf-8"?>
<sst xmlns="http://schemas.openxmlformats.org/spreadsheetml/2006/main" count="810" uniqueCount="391">
  <si>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</si>
  <si>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</si>
  <si>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</si>
  <si>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</si>
  <si>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</si>
  <si>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</si>
  <si>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</si>
  <si>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</si>
  <si>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</si>
  <si>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</si>
  <si>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</si>
  <si>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</si>
  <si>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</si>
  <si>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</si>
  <si>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</si>
  <si>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</si>
  <si>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</si>
  <si>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</si>
  <si>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</si>
  <si>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</si>
  <si>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</si>
  <si>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</si>
  <si>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</si>
  <si>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</si>
  <si>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</si>
  <si>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</si>
  <si>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</si>
  <si>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</si>
  <si>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</si>
  <si>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</si>
  <si>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</si>
  <si>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</si>
  <si>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</si>
  <si>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</si>
  <si>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</si>
  <si>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</si>
  <si>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</si>
  <si>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</si>
  <si>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</si>
  <si>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Детское питание</t>
  </si>
  <si>
    <t>О.В.Захарова</t>
  </si>
  <si>
    <t>Каша овсяная молочная с маслом</t>
  </si>
  <si>
    <t xml:space="preserve">Оладьи с джемом </t>
  </si>
  <si>
    <t xml:space="preserve">Батон пшеничный </t>
  </si>
  <si>
    <t xml:space="preserve">Чай с сахаром </t>
  </si>
  <si>
    <t>Молочный десерт</t>
  </si>
  <si>
    <t>Фрукты в ассортименте</t>
  </si>
  <si>
    <t xml:space="preserve">Суп овощной с мясом со сметаной </t>
  </si>
  <si>
    <t xml:space="preserve">Филе птицы тушеное с овощами </t>
  </si>
  <si>
    <t xml:space="preserve">Каша перловая рассыпчатая с маслом </t>
  </si>
  <si>
    <t xml:space="preserve">Напиток витаминизированный </t>
  </si>
  <si>
    <t xml:space="preserve">Хлеб Пшеничный </t>
  </si>
  <si>
    <t xml:space="preserve">Хлеб Ржаной </t>
  </si>
  <si>
    <t xml:space="preserve">Котлета мясная Домашняя  </t>
  </si>
  <si>
    <t xml:space="preserve">Запеканка творога с ягодным соусом </t>
  </si>
  <si>
    <t>150</t>
  </si>
  <si>
    <t>200</t>
  </si>
  <si>
    <t>0,06</t>
  </si>
  <si>
    <t>1,79</t>
  </si>
  <si>
    <t>35</t>
  </si>
  <si>
    <t>7,2</t>
  </si>
  <si>
    <t>2,7</t>
  </si>
  <si>
    <t>49,1</t>
  </si>
  <si>
    <t>252,2</t>
  </si>
  <si>
    <t>121</t>
  </si>
  <si>
    <t>3,19</t>
  </si>
  <si>
    <t>0,3</t>
  </si>
  <si>
    <t>137</t>
  </si>
  <si>
    <t xml:space="preserve">Сыр сливочный в индивидуальной упаковке </t>
  </si>
  <si>
    <t>0,68</t>
  </si>
  <si>
    <t>1</t>
  </si>
  <si>
    <t>Борщ с мясом и сметаной</t>
  </si>
  <si>
    <t xml:space="preserve">Фрикадельки куриные с красным соусом </t>
  </si>
  <si>
    <t xml:space="preserve">Картофельное пюре с маслом </t>
  </si>
  <si>
    <t>3,48</t>
  </si>
  <si>
    <t>9,54</t>
  </si>
  <si>
    <t>23,66</t>
  </si>
  <si>
    <t>194,86</t>
  </si>
  <si>
    <t>50</t>
  </si>
  <si>
    <t>Сок Фруктовый</t>
  </si>
  <si>
    <t>5,8</t>
  </si>
  <si>
    <t>6,4</t>
  </si>
  <si>
    <t>9,4</t>
  </si>
  <si>
    <t>120</t>
  </si>
  <si>
    <t>107</t>
  </si>
  <si>
    <t>20</t>
  </si>
  <si>
    <t>1,72</t>
  </si>
  <si>
    <t>0,28</t>
  </si>
  <si>
    <t>9,02</t>
  </si>
  <si>
    <t>45,6</t>
  </si>
  <si>
    <t>119</t>
  </si>
  <si>
    <t>1,07</t>
  </si>
  <si>
    <t>1,1</t>
  </si>
  <si>
    <t>0,2</t>
  </si>
  <si>
    <t>8,2</t>
  </si>
  <si>
    <t>40</t>
  </si>
  <si>
    <t>Картофель запеченный</t>
  </si>
  <si>
    <t>3,5</t>
  </si>
  <si>
    <t>2,2</t>
  </si>
  <si>
    <t>28,53</t>
  </si>
  <si>
    <t>148,24</t>
  </si>
  <si>
    <t>52</t>
  </si>
  <si>
    <t>14,05</t>
  </si>
  <si>
    <t>2,58</t>
  </si>
  <si>
    <t>0,42</t>
  </si>
  <si>
    <t>13,53</t>
  </si>
  <si>
    <t>68,4</t>
  </si>
  <si>
    <t>2,26</t>
  </si>
  <si>
    <t xml:space="preserve">Рыба запеченная с сыром </t>
  </si>
  <si>
    <t>90</t>
  </si>
  <si>
    <t>23,19</t>
  </si>
  <si>
    <t>21,9</t>
  </si>
  <si>
    <t>2,35</t>
  </si>
  <si>
    <t>298,89</t>
  </si>
  <si>
    <t>146</t>
  </si>
  <si>
    <t>78,62</t>
  </si>
  <si>
    <t>Сыр порциями</t>
  </si>
  <si>
    <t>15</t>
  </si>
  <si>
    <t>30</t>
  </si>
  <si>
    <t>1,65</t>
  </si>
  <si>
    <t>12,3</t>
  </si>
  <si>
    <t>60</t>
  </si>
  <si>
    <t>2,04</t>
  </si>
  <si>
    <t>0,07</t>
  </si>
  <si>
    <t>27,5</t>
  </si>
  <si>
    <t>115,8</t>
  </si>
  <si>
    <t>29</t>
  </si>
  <si>
    <t>32</t>
  </si>
  <si>
    <t>47</t>
  </si>
  <si>
    <t>600</t>
  </si>
  <si>
    <t>133</t>
  </si>
  <si>
    <t>37</t>
  </si>
  <si>
    <t xml:space="preserve">Икра свекольная  </t>
  </si>
  <si>
    <t>1,47</t>
  </si>
  <si>
    <t>5,06</t>
  </si>
  <si>
    <t>8,26</t>
  </si>
  <si>
    <t>85,55</t>
  </si>
  <si>
    <t>9</t>
  </si>
  <si>
    <t>6,26</t>
  </si>
  <si>
    <t>Суп овощной с цветной капустой</t>
  </si>
  <si>
    <t>6,44</t>
  </si>
  <si>
    <t>7,26</t>
  </si>
  <si>
    <t>12,32</t>
  </si>
  <si>
    <t>140,8</t>
  </si>
  <si>
    <t>349</t>
  </si>
  <si>
    <t>8,22</t>
  </si>
  <si>
    <t xml:space="preserve">Мясо тушеное                                                                           </t>
  </si>
  <si>
    <t>14,96</t>
  </si>
  <si>
    <t>36,15</t>
  </si>
  <si>
    <t>3,63</t>
  </si>
  <si>
    <t>400,29</t>
  </si>
  <si>
    <t>88</t>
  </si>
  <si>
    <t>38,57</t>
  </si>
  <si>
    <t xml:space="preserve">Макароны отварные с маслом </t>
  </si>
  <si>
    <t>7,18</t>
  </si>
  <si>
    <t>4,97</t>
  </si>
  <si>
    <t>45,87</t>
  </si>
  <si>
    <t>257,1</t>
  </si>
  <si>
    <t>64</t>
  </si>
  <si>
    <t>5,37</t>
  </si>
  <si>
    <t xml:space="preserve">Компот из сухофруктов </t>
  </si>
  <si>
    <t>2,3</t>
  </si>
  <si>
    <t>30,88</t>
  </si>
  <si>
    <t>135,27</t>
  </si>
  <si>
    <t>98</t>
  </si>
  <si>
    <t>1,93</t>
  </si>
  <si>
    <t xml:space="preserve">Омлет натуральный </t>
  </si>
  <si>
    <t>16,57</t>
  </si>
  <si>
    <t>19,53</t>
  </si>
  <si>
    <t>3</t>
  </si>
  <si>
    <t>254,3</t>
  </si>
  <si>
    <t>66</t>
  </si>
  <si>
    <t xml:space="preserve">Сок Фруктовый </t>
  </si>
  <si>
    <t>0,6</t>
  </si>
  <si>
    <t>0,45</t>
  </si>
  <si>
    <t>15,45</t>
  </si>
  <si>
    <t>70,5</t>
  </si>
  <si>
    <t>25</t>
  </si>
  <si>
    <t>14,7</t>
  </si>
  <si>
    <t>24</t>
  </si>
  <si>
    <t>22,2</t>
  </si>
  <si>
    <t>Суп куриный с булгур помид и болг перцем</t>
  </si>
  <si>
    <t>9,71</t>
  </si>
  <si>
    <t>13,83</t>
  </si>
  <si>
    <t>7,16</t>
  </si>
  <si>
    <t>192,28</t>
  </si>
  <si>
    <t>144</t>
  </si>
  <si>
    <t>18,37</t>
  </si>
  <si>
    <t xml:space="preserve">Зраза мясная ленивая </t>
  </si>
  <si>
    <t>10,16</t>
  </si>
  <si>
    <t>13,37</t>
  </si>
  <si>
    <t>7,97</t>
  </si>
  <si>
    <t>193,02</t>
  </si>
  <si>
    <t>42</t>
  </si>
  <si>
    <t>52,65</t>
  </si>
  <si>
    <t xml:space="preserve">Картофель отварной с маслом и зеленью </t>
  </si>
  <si>
    <t>3,56</t>
  </si>
  <si>
    <t>4,83</t>
  </si>
  <si>
    <t>28,63</t>
  </si>
  <si>
    <t>172,53</t>
  </si>
  <si>
    <t>51</t>
  </si>
  <si>
    <t>19,48</t>
  </si>
  <si>
    <t>0,08</t>
  </si>
  <si>
    <t>0,02</t>
  </si>
  <si>
    <t>60,45</t>
  </si>
  <si>
    <t>114</t>
  </si>
  <si>
    <t>0,9</t>
  </si>
  <si>
    <t>Икра овощная</t>
  </si>
  <si>
    <t>12</t>
  </si>
  <si>
    <t>2,64</t>
  </si>
  <si>
    <t>25,32</t>
  </si>
  <si>
    <t>151,8</t>
  </si>
  <si>
    <t>135</t>
  </si>
  <si>
    <t xml:space="preserve">Суп рыбный с крупой </t>
  </si>
  <si>
    <t>2,33</t>
  </si>
  <si>
    <t>2,08</t>
  </si>
  <si>
    <t>18,9</t>
  </si>
  <si>
    <t>103,91</t>
  </si>
  <si>
    <t>36</t>
  </si>
  <si>
    <t>11,17</t>
  </si>
  <si>
    <t xml:space="preserve">Курица порц запеченная с сыром </t>
  </si>
  <si>
    <t>95</t>
  </si>
  <si>
    <t>25,95</t>
  </si>
  <si>
    <t>26,94</t>
  </si>
  <si>
    <t>0,12</t>
  </si>
  <si>
    <t>346,32</t>
  </si>
  <si>
    <t>82</t>
  </si>
  <si>
    <t>44,24</t>
  </si>
  <si>
    <t xml:space="preserve">Пюре из гороха с маслом </t>
  </si>
  <si>
    <t>16,82</t>
  </si>
  <si>
    <t>5,29</t>
  </si>
  <si>
    <t>35,15</t>
  </si>
  <si>
    <t>255,67</t>
  </si>
  <si>
    <t>210</t>
  </si>
  <si>
    <t>8,81</t>
  </si>
  <si>
    <t xml:space="preserve">Компот из смеси фруктов и ягод </t>
  </si>
  <si>
    <t>216</t>
  </si>
  <si>
    <t>45</t>
  </si>
  <si>
    <t>3,87</t>
  </si>
  <si>
    <t>0,63</t>
  </si>
  <si>
    <t>20,3</t>
  </si>
  <si>
    <t>102,6</t>
  </si>
  <si>
    <t>2,9</t>
  </si>
  <si>
    <t>0,4</t>
  </si>
  <si>
    <t>16,4</t>
  </si>
  <si>
    <t>80</t>
  </si>
  <si>
    <t>2,72</t>
  </si>
  <si>
    <t>Хлеб Пшеничный</t>
  </si>
  <si>
    <t>0,98</t>
  </si>
  <si>
    <t xml:space="preserve">Мясо тушеное                                                                                   </t>
  </si>
  <si>
    <t>39,66</t>
  </si>
  <si>
    <t>23,79</t>
  </si>
  <si>
    <t>Огурцы порционные</t>
  </si>
  <si>
    <t>0,48</t>
  </si>
  <si>
    <t>1,5</t>
  </si>
  <si>
    <t>8,4</t>
  </si>
  <si>
    <t>28</t>
  </si>
  <si>
    <t>13,08</t>
  </si>
  <si>
    <t>1,62</t>
  </si>
  <si>
    <t>Компот из сухофруктов</t>
  </si>
  <si>
    <t>3,14</t>
  </si>
  <si>
    <t>9,21</t>
  </si>
  <si>
    <t>Рассольник с мясом и сметаной, с перловой крупой</t>
  </si>
  <si>
    <t>6,62</t>
  </si>
  <si>
    <t>7,25</t>
  </si>
  <si>
    <t>146,58</t>
  </si>
  <si>
    <t>23</t>
  </si>
  <si>
    <t>28,34</t>
  </si>
  <si>
    <t>Филе птицы тушеное в сливочно-сырном соусе</t>
  </si>
  <si>
    <t>0,73</t>
  </si>
  <si>
    <t>2,82</t>
  </si>
  <si>
    <t>1,99</t>
  </si>
  <si>
    <t>36,82</t>
  </si>
  <si>
    <t>195</t>
  </si>
  <si>
    <t>37,02</t>
  </si>
  <si>
    <t xml:space="preserve">Спагетти отварные с маслом </t>
  </si>
  <si>
    <t>8,48</t>
  </si>
  <si>
    <t>5,1</t>
  </si>
  <si>
    <t>46,19</t>
  </si>
  <si>
    <t>268,15</t>
  </si>
  <si>
    <t>65</t>
  </si>
  <si>
    <t>10,81</t>
  </si>
  <si>
    <t>0,88</t>
  </si>
  <si>
    <t>Запеканка из творога с  шоколадным соусом</t>
  </si>
  <si>
    <t>22,6</t>
  </si>
  <si>
    <t>16,77</t>
  </si>
  <si>
    <t>29,12</t>
  </si>
  <si>
    <t>362,4</t>
  </si>
  <si>
    <t>196</t>
  </si>
  <si>
    <t>15,15</t>
  </si>
  <si>
    <t>2,92</t>
  </si>
  <si>
    <t>33</t>
  </si>
  <si>
    <t>Кукуруза консервированная</t>
  </si>
  <si>
    <t>20,85</t>
  </si>
  <si>
    <t xml:space="preserve">Свекольник с мясом и сметаной </t>
  </si>
  <si>
    <t>6,34</t>
  </si>
  <si>
    <t>10,43</t>
  </si>
  <si>
    <t>10,85</t>
  </si>
  <si>
    <t>163,18</t>
  </si>
  <si>
    <t xml:space="preserve">Мясо тушеное                                                                                     </t>
  </si>
  <si>
    <t>39,02</t>
  </si>
  <si>
    <t>Каша гречневая рассыпчатая с маслом</t>
  </si>
  <si>
    <t>7,72</t>
  </si>
  <si>
    <t>5,73</t>
  </si>
  <si>
    <t>34,92</t>
  </si>
  <si>
    <t>221,85</t>
  </si>
  <si>
    <t>463</t>
  </si>
  <si>
    <t>7,86</t>
  </si>
  <si>
    <t>15,03</t>
  </si>
  <si>
    <t>1,29</t>
  </si>
  <si>
    <t>1,36</t>
  </si>
  <si>
    <t>Филе птицы тушеное в томатном соусе</t>
  </si>
  <si>
    <t>65/25</t>
  </si>
  <si>
    <t>1,37</t>
  </si>
  <si>
    <t>5,07</t>
  </si>
  <si>
    <t>35,53</t>
  </si>
  <si>
    <t>36,42</t>
  </si>
  <si>
    <t>10,62</t>
  </si>
  <si>
    <t xml:space="preserve">Чай с шиповником </t>
  </si>
  <si>
    <t>0,05</t>
  </si>
  <si>
    <t>1,51</t>
  </si>
  <si>
    <t>160</t>
  </si>
  <si>
    <t>5,2</t>
  </si>
  <si>
    <t>5,22</t>
  </si>
  <si>
    <t>67,8</t>
  </si>
  <si>
    <t>15,32</t>
  </si>
  <si>
    <t>1,35</t>
  </si>
  <si>
    <t>12,15</t>
  </si>
  <si>
    <t>64,5</t>
  </si>
  <si>
    <t>52,3</t>
  </si>
  <si>
    <t>Суп картофельный с мясом</t>
  </si>
  <si>
    <t>6,17</t>
  </si>
  <si>
    <t>6,25</t>
  </si>
  <si>
    <t>11,91</t>
  </si>
  <si>
    <t>128,8</t>
  </si>
  <si>
    <t>22,61</t>
  </si>
  <si>
    <t xml:space="preserve">Рыба тушеная с овощами </t>
  </si>
  <si>
    <t>70/20</t>
  </si>
  <si>
    <t>9,96</t>
  </si>
  <si>
    <t>64,03</t>
  </si>
  <si>
    <t>317,01</t>
  </si>
  <si>
    <t>75</t>
  </si>
  <si>
    <t>56,33</t>
  </si>
  <si>
    <t>Рис отварной с маслом</t>
  </si>
  <si>
    <t>3,54</t>
  </si>
  <si>
    <t>6,28</t>
  </si>
  <si>
    <t>37,06</t>
  </si>
  <si>
    <t>218,86</t>
  </si>
  <si>
    <t>53</t>
  </si>
  <si>
    <t>13,55</t>
  </si>
  <si>
    <t xml:space="preserve">Напиток плодово-ягодный витаминизированный </t>
  </si>
  <si>
    <t>77,8</t>
  </si>
  <si>
    <t>308,2</t>
  </si>
  <si>
    <t>104</t>
  </si>
  <si>
    <t>9,15</t>
  </si>
  <si>
    <t>Чай с сахаром и лимоном</t>
  </si>
  <si>
    <t>3,9</t>
  </si>
  <si>
    <t>3,92</t>
  </si>
  <si>
    <t>50,85</t>
  </si>
  <si>
    <t>11,23</t>
  </si>
  <si>
    <t xml:space="preserve">Компот из кураги </t>
  </si>
  <si>
    <t>102</t>
  </si>
  <si>
    <t>6,3</t>
  </si>
  <si>
    <t xml:space="preserve">Фруктовый десерт </t>
  </si>
  <si>
    <t>100</t>
  </si>
  <si>
    <t>Запеканка куриная под сырной шапкой</t>
  </si>
  <si>
    <t>12,86</t>
  </si>
  <si>
    <t>14,88</t>
  </si>
  <si>
    <t>12,37</t>
  </si>
  <si>
    <t>234,75</t>
  </si>
  <si>
    <t>240</t>
  </si>
  <si>
    <t>58,46</t>
  </si>
  <si>
    <t>Каша гречневая вязкая с маслом</t>
  </si>
  <si>
    <t>227</t>
  </si>
  <si>
    <t>Масло сливочное порциями</t>
  </si>
  <si>
    <t>0,1</t>
  </si>
  <si>
    <t>16,5</t>
  </si>
  <si>
    <t>0,16</t>
  </si>
  <si>
    <t>149,6</t>
  </si>
  <si>
    <t>201</t>
  </si>
  <si>
    <t>16,04</t>
  </si>
  <si>
    <t>2,15</t>
  </si>
  <si>
    <t>0,35</t>
  </si>
  <si>
    <t>11,28</t>
  </si>
  <si>
    <t>57</t>
  </si>
  <si>
    <t>1,61</t>
  </si>
  <si>
    <t>726,77</t>
  </si>
  <si>
    <t>807,35</t>
  </si>
  <si>
    <t>2 426,1</t>
  </si>
  <si>
    <t>19 976,33</t>
  </si>
  <si>
    <t>224,85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</si>
</sst>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3" xfId="0" applyNumberFormat="1" applyFont="1" applyFill="1" applyBorder="1" applyAlignment="1">
      <alignment horizontal="left" vertical="top" wrapText="1"/>
    </xf>
    <xf numFmtId="0" fontId="12" fillId="4" borderId="23" xfId="0" applyNumberFormat="1" applyFont="1" applyFill="1" applyBorder="1" applyAlignment="1">
      <alignment horizontal="center" vertical="top" wrapText="1"/>
    </xf>
    <xf numFmtId="0" fontId="12" fillId="4" borderId="24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25" xfId="0" applyNumberFormat="1" applyFont="1" applyFill="1" applyBorder="1" applyAlignment="1">
      <alignment horizontal="center" vertical="top" wrapText="1"/>
    </xf>
    <xf numFmtId="0" fontId="12" fillId="4" borderId="26" xfId="0" applyNumberFormat="1" applyFont="1" applyFill="1" applyBorder="1" applyAlignment="1">
      <alignment horizontal="center" vertical="top" wrapText="1"/>
    </xf>
    <xf numFmtId="0" fontId="12" fillId="4" borderId="2" xfId="0" applyNumberFormat="1" applyFont="1" applyFill="1" applyBorder="1" applyAlignment="1">
      <alignment horizontal="left" vertical="top" wrapText="1"/>
    </xf>
    <xf numFmtId="0" fontId="12" fillId="4" borderId="2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0" fontId="11" fillId="4" borderId="23" xfId="0" applyNumberFormat="1" applyFont="1" applyFill="1" applyBorder="1" applyAlignment="1">
      <alignment horizontal="left" vertical="top" wrapText="1"/>
    </xf>
    <xf numFmtId="0" fontId="11" fillId="4" borderId="23" xfId="0" applyNumberFormat="1" applyFont="1" applyFill="1" applyBorder="1" applyAlignment="1">
      <alignment horizontal="center" vertical="top" wrapText="1"/>
    </xf>
    <xf numFmtId="0" fontId="11" fillId="4" borderId="24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16" fontId="11" fillId="4" borderId="23" xfId="0" applyNumberFormat="1" applyFont="1" applyFill="1" applyBorder="1" applyAlignment="1">
      <alignment horizontal="center" vertical="top" wrapText="1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3" fillId="5" borderId="2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0;&#1087;.%20&#1084;&#1077;&#1085;&#1102;%20&#1089;%2024.02%20-07.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25">
          <cell r="E25" t="str">
            <v xml:space="preserve">Рис отварной с маслом </v>
          </cell>
        </row>
        <row r="26">
          <cell r="E26" t="str">
            <v xml:space="preserve">Хлеб Пшеничный </v>
          </cell>
        </row>
        <row r="27">
          <cell r="E27" t="str">
            <v xml:space="preserve">Хлеб Ржаной </v>
          </cell>
        </row>
        <row r="28">
          <cell r="E28" t="str">
            <v>Кисель витаминизированный</v>
          </cell>
        </row>
        <row r="30">
          <cell r="E30" t="str">
            <v xml:space="preserve">Икра овощная </v>
          </cell>
        </row>
        <row r="31">
          <cell r="E31" t="str">
            <v xml:space="preserve">Суп томатный с куриц фасолью и овощами </v>
          </cell>
        </row>
        <row r="32">
          <cell r="E32" t="str">
            <v xml:space="preserve">Гуляш </v>
          </cell>
        </row>
        <row r="33">
          <cell r="E33" t="str">
            <v>Каша гречневая рассыпчатая с маслом</v>
          </cell>
        </row>
        <row r="34">
          <cell r="E34" t="str">
            <v xml:space="preserve">Хлеб Пшеничный </v>
          </cell>
        </row>
        <row r="35">
          <cell r="E35" t="str">
            <v xml:space="preserve">Хлеб Ржаной </v>
          </cell>
        </row>
        <row r="36">
          <cell r="E36" t="str">
            <v xml:space="preserve">Компот из смеси фруктов и ягод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93">
          <cell r="E93" t="str">
            <v>Каша кукурузная молочная с маслом</v>
          </cell>
        </row>
        <row r="94">
          <cell r="E94" t="str">
            <v xml:space="preserve">Блинчик с маслом  </v>
          </cell>
        </row>
        <row r="95">
          <cell r="E95" t="str">
            <v xml:space="preserve">Батон пшеничный </v>
          </cell>
        </row>
        <row r="96">
          <cell r="E96" t="str">
            <v xml:space="preserve">Чай с сахаром и лимоном </v>
          </cell>
        </row>
        <row r="97">
          <cell r="E97" t="str">
            <v xml:space="preserve">Фруктовый десерт </v>
          </cell>
        </row>
        <row r="99">
          <cell r="E99" t="str">
            <v>Фрукты в ассортименте</v>
          </cell>
        </row>
        <row r="100">
          <cell r="E100" t="str">
            <v xml:space="preserve">Щи с мясом и сметаной </v>
          </cell>
        </row>
        <row r="101">
          <cell r="E101" t="str">
            <v xml:space="preserve">Плов с мясом </v>
          </cell>
        </row>
        <row r="102">
          <cell r="E102" t="str">
            <v xml:space="preserve">Хлеб Пшеничный </v>
          </cell>
        </row>
        <row r="103">
          <cell r="E103" t="str">
            <v>Хлеб Ржаной</v>
          </cell>
        </row>
        <row r="104">
          <cell r="E104" t="str">
            <v xml:space="preserve">Компот из сухофруктов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8" sqref="N19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/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8.7100000000000009</v>
      </c>
      <c r="H6" s="40">
        <v>11.69</v>
      </c>
      <c r="I6" s="40">
        <v>31.79</v>
      </c>
      <c r="J6" s="40">
        <v>268.67</v>
      </c>
      <c r="K6" s="41">
        <v>59</v>
      </c>
      <c r="L6" s="40">
        <v>17.940000000000001</v>
      </c>
    </row>
    <row r="7" spans="1:12" ht="15">
      <c r="A7" s="23"/>
      <c r="B7" s="15"/>
      <c r="C7" s="11"/>
      <c r="D7" s="6"/>
      <c r="E7" s="42" t="s">
        <v>42</v>
      </c>
      <c r="F7" s="43">
        <v>90</v>
      </c>
      <c r="G7" s="43">
        <v>0.05</v>
      </c>
      <c r="H7" s="43">
        <v>8.25</v>
      </c>
      <c r="I7" s="43">
        <v>0.08</v>
      </c>
      <c r="J7" s="43">
        <v>74.8</v>
      </c>
      <c r="K7" s="44">
        <v>301</v>
      </c>
      <c r="L7" s="43">
        <v>22.73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0.08</v>
      </c>
      <c r="H8" s="43">
        <v>0.02</v>
      </c>
      <c r="I8" s="43">
        <v>15</v>
      </c>
      <c r="J8" s="43">
        <v>60.45</v>
      </c>
      <c r="K8" s="44">
        <v>114</v>
      </c>
      <c r="L8" s="43">
        <v>0.9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7.2</v>
      </c>
      <c r="H9" s="43">
        <v>2.7</v>
      </c>
      <c r="I9" s="43">
        <v>49.1</v>
      </c>
      <c r="J9" s="43">
        <v>252.2</v>
      </c>
      <c r="K9" s="44">
        <v>121</v>
      </c>
      <c r="L9" s="43">
        <v>1.82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200</v>
      </c>
      <c r="G11" s="43">
        <v>29</v>
      </c>
      <c r="H11" s="43">
        <v>32</v>
      </c>
      <c r="I11" s="43">
        <v>47</v>
      </c>
      <c r="J11" s="43">
        <v>600</v>
      </c>
      <c r="K11" s="44">
        <v>12</v>
      </c>
      <c r="L11" s="43">
        <v>29.5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45.040000000000006</v>
      </c>
      <c r="H13" s="19">
        <f t="shared" si="0"/>
        <v>54.66</v>
      </c>
      <c r="I13" s="19">
        <f t="shared" si="0"/>
        <v>142.97</v>
      </c>
      <c r="J13" s="19">
        <f t="shared" si="0"/>
        <v>1256.1199999999999</v>
      </c>
      <c r="K13" s="25"/>
      <c r="L13" s="19">
        <f t="shared" ref="L13" si="1">SUM(L6:L12)</f>
        <v>72.89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150</v>
      </c>
      <c r="G14" s="43">
        <v>0.6</v>
      </c>
      <c r="H14" s="43">
        <v>0.6</v>
      </c>
      <c r="I14" s="43">
        <v>14.7</v>
      </c>
      <c r="J14" s="43">
        <v>70.5</v>
      </c>
      <c r="K14" s="44">
        <v>24</v>
      </c>
      <c r="L14" s="43">
        <v>20.68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6.44</v>
      </c>
      <c r="H15" s="43">
        <v>7.26</v>
      </c>
      <c r="I15" s="43">
        <v>12.32</v>
      </c>
      <c r="J15" s="43">
        <v>140.80000000000001</v>
      </c>
      <c r="K15" s="44">
        <v>138</v>
      </c>
      <c r="L15" s="43">
        <v>22.75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0.51</v>
      </c>
      <c r="H16" s="43">
        <v>1.17</v>
      </c>
      <c r="I16" s="43">
        <v>1.77</v>
      </c>
      <c r="J16" s="43">
        <v>20.23</v>
      </c>
      <c r="K16" s="44">
        <v>177</v>
      </c>
      <c r="L16" s="43">
        <v>34.94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3.76</v>
      </c>
      <c r="H17" s="43">
        <v>6.22</v>
      </c>
      <c r="I17" s="43">
        <v>26.82</v>
      </c>
      <c r="J17" s="43">
        <v>178.36</v>
      </c>
      <c r="K17" s="44">
        <v>55</v>
      </c>
      <c r="L17" s="43">
        <v>7.47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/>
      <c r="H18" s="43"/>
      <c r="I18" s="43">
        <v>77.8</v>
      </c>
      <c r="J18" s="43">
        <v>308.2</v>
      </c>
      <c r="K18" s="44">
        <v>104</v>
      </c>
      <c r="L18" s="43">
        <v>6.87</v>
      </c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2.58</v>
      </c>
      <c r="H19" s="43">
        <v>0.42</v>
      </c>
      <c r="I19" s="43">
        <v>13.53</v>
      </c>
      <c r="J19" s="43">
        <v>68.400000000000006</v>
      </c>
      <c r="K19" s="44">
        <v>119</v>
      </c>
      <c r="L19" s="43">
        <v>1.62</v>
      </c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20</v>
      </c>
      <c r="G20" s="43">
        <v>1.1000000000000001</v>
      </c>
      <c r="H20" s="43">
        <v>0.2</v>
      </c>
      <c r="I20" s="43">
        <v>8.1999999999999993</v>
      </c>
      <c r="J20" s="43">
        <v>40</v>
      </c>
      <c r="K20" s="44">
        <v>120</v>
      </c>
      <c r="L20" s="43">
        <v>1.2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14.989999999999998</v>
      </c>
      <c r="H23" s="19">
        <f t="shared" si="2"/>
        <v>15.87</v>
      </c>
      <c r="I23" s="19">
        <f t="shared" si="2"/>
        <v>155.13999999999999</v>
      </c>
      <c r="J23" s="19">
        <f t="shared" si="2"/>
        <v>826.4899999999999</v>
      </c>
      <c r="K23" s="25"/>
      <c r="L23" s="19">
        <f t="shared" ref="L23" si="3">SUM(L14:L22)</f>
        <v>95.530000000000015</v>
      </c>
    </row>
    <row r="24" spans="1:12" ht="15.7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1555</v>
      </c>
      <c r="G24" s="32">
        <f t="shared" ref="G24:J24" si="4">G13+G23</f>
        <v>60.03</v>
      </c>
      <c r="H24" s="32">
        <f t="shared" si="4"/>
        <v>70.53</v>
      </c>
      <c r="I24" s="32">
        <f t="shared" si="4"/>
        <v>298.11</v>
      </c>
      <c r="J24" s="32">
        <f t="shared" si="4"/>
        <v>2082.6099999999997</v>
      </c>
      <c r="K24" s="32"/>
      <c r="L24" s="32">
        <f t="shared" ref="L24" si="5">L13+L23</f>
        <v>168.42000000000002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tr">
        <f>[1]TDSheet!E25</f>
        <v xml:space="preserve">Рис отварной с маслом </v>
      </c>
      <c r="F25" s="40">
        <v>150</v>
      </c>
      <c r="G25" s="40">
        <v>3.54</v>
      </c>
      <c r="H25" s="40">
        <v>6.28</v>
      </c>
      <c r="I25" s="40">
        <v>37.06</v>
      </c>
      <c r="J25" s="40">
        <v>218.86</v>
      </c>
      <c r="K25" s="41">
        <v>53</v>
      </c>
      <c r="L25" s="40">
        <v>12.97</v>
      </c>
    </row>
    <row r="26" spans="1:12" ht="15">
      <c r="A26" s="14"/>
      <c r="B26" s="15"/>
      <c r="C26" s="11"/>
      <c r="D26" s="6"/>
      <c r="E26" s="42" t="s">
        <v>53</v>
      </c>
      <c r="F26" s="43">
        <v>90</v>
      </c>
      <c r="G26" s="43">
        <v>6.79</v>
      </c>
      <c r="H26" s="43">
        <v>9.68</v>
      </c>
      <c r="I26" s="43">
        <v>8.5399999999999991</v>
      </c>
      <c r="J26" s="43">
        <v>148.6</v>
      </c>
      <c r="K26" s="44">
        <v>90</v>
      </c>
      <c r="L26" s="43">
        <v>35.75</v>
      </c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 t="str">
        <f>[1]TDSheet!E26</f>
        <v xml:space="preserve">Хлеб Пшеничный </v>
      </c>
      <c r="F28" s="43">
        <v>20</v>
      </c>
      <c r="G28" s="43">
        <v>1.72</v>
      </c>
      <c r="H28" s="43">
        <v>0.28000000000000003</v>
      </c>
      <c r="I28" s="43">
        <v>9.02</v>
      </c>
      <c r="J28" s="43">
        <v>45.6</v>
      </c>
      <c r="K28" s="44">
        <v>119</v>
      </c>
      <c r="L28" s="43">
        <v>1.08</v>
      </c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>
        <v>24</v>
      </c>
      <c r="L29" s="43">
        <v>19.87</v>
      </c>
    </row>
    <row r="30" spans="1:12" ht="15">
      <c r="A30" s="14"/>
      <c r="B30" s="15"/>
      <c r="C30" s="11"/>
      <c r="D30" s="6"/>
      <c r="E30" s="42" t="str">
        <f>[1]TDSheet!E27</f>
        <v xml:space="preserve">Хлеб Ржаной </v>
      </c>
      <c r="F30" s="43">
        <v>20</v>
      </c>
      <c r="G30" s="43">
        <v>1.1000000000000001</v>
      </c>
      <c r="H30" s="43">
        <v>0.2</v>
      </c>
      <c r="I30" s="43">
        <v>8.1999999999999993</v>
      </c>
      <c r="J30" s="43">
        <v>40</v>
      </c>
      <c r="K30" s="44">
        <v>120</v>
      </c>
      <c r="L30" s="43">
        <v>1.2</v>
      </c>
    </row>
    <row r="31" spans="1:12" ht="15">
      <c r="A31" s="14"/>
      <c r="B31" s="15"/>
      <c r="C31" s="11"/>
      <c r="D31" s="6"/>
      <c r="E31" s="42" t="str">
        <f>[1]TDSheet!E28</f>
        <v>Кисель витаминизированный</v>
      </c>
      <c r="F31" s="43">
        <v>200</v>
      </c>
      <c r="G31" s="43">
        <v>0</v>
      </c>
      <c r="H31" s="43">
        <v>0</v>
      </c>
      <c r="I31" s="43">
        <v>24.38</v>
      </c>
      <c r="J31" s="43">
        <v>97.5</v>
      </c>
      <c r="K31" s="44">
        <v>95</v>
      </c>
      <c r="L31" s="43">
        <v>6.08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13.75</v>
      </c>
      <c r="H32" s="19">
        <f t="shared" ref="H32" si="7">SUM(H25:H31)</f>
        <v>17.040000000000003</v>
      </c>
      <c r="I32" s="19">
        <f t="shared" ref="I32" si="8">SUM(I25:I31)</f>
        <v>101.9</v>
      </c>
      <c r="J32" s="19">
        <f t="shared" ref="J32:L32" si="9">SUM(J25:J31)</f>
        <v>621.06000000000006</v>
      </c>
      <c r="K32" s="25"/>
      <c r="L32" s="19">
        <f t="shared" si="9"/>
        <v>76.95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[1]TDSheet!E30</f>
        <v xml:space="preserve">Икра овощная </v>
      </c>
      <c r="F33" s="43">
        <v>60</v>
      </c>
      <c r="G33" s="43">
        <v>12</v>
      </c>
      <c r="H33" s="43">
        <v>2.64</v>
      </c>
      <c r="I33" s="43">
        <v>25.32</v>
      </c>
      <c r="J33" s="43">
        <v>151.80000000000001</v>
      </c>
      <c r="K33" s="44">
        <v>135</v>
      </c>
      <c r="L33" s="43">
        <v>10.99</v>
      </c>
    </row>
    <row r="34" spans="1:12" ht="15">
      <c r="A34" s="14"/>
      <c r="B34" s="15"/>
      <c r="C34" s="11"/>
      <c r="D34" s="7" t="s">
        <v>27</v>
      </c>
      <c r="E34" s="42" t="str">
        <f>[1]TDSheet!E31</f>
        <v xml:space="preserve">Суп томатный с куриц фасолью и овощами </v>
      </c>
      <c r="F34" s="43">
        <v>200</v>
      </c>
      <c r="G34" s="43">
        <v>10.19</v>
      </c>
      <c r="H34" s="43">
        <v>8.18</v>
      </c>
      <c r="I34" s="43">
        <v>18.97</v>
      </c>
      <c r="J34" s="43">
        <v>193.21</v>
      </c>
      <c r="K34" s="44">
        <v>196</v>
      </c>
      <c r="L34" s="43">
        <v>14.13</v>
      </c>
    </row>
    <row r="35" spans="1:12" ht="15">
      <c r="A35" s="14"/>
      <c r="B35" s="15"/>
      <c r="C35" s="11"/>
      <c r="D35" s="7" t="s">
        <v>28</v>
      </c>
      <c r="E35" s="42" t="str">
        <f>[1]TDSheet!E32</f>
        <v xml:space="preserve">Гуляш </v>
      </c>
      <c r="F35" s="43">
        <v>90</v>
      </c>
      <c r="G35" s="43">
        <v>15.11</v>
      </c>
      <c r="H35" s="43">
        <v>36.67</v>
      </c>
      <c r="I35" s="43">
        <v>4.51</v>
      </c>
      <c r="J35" s="43">
        <v>409.17</v>
      </c>
      <c r="K35" s="44">
        <v>89</v>
      </c>
      <c r="L35" s="43">
        <v>38.869999999999997</v>
      </c>
    </row>
    <row r="36" spans="1:12" ht="15">
      <c r="A36" s="14"/>
      <c r="B36" s="15"/>
      <c r="C36" s="11"/>
      <c r="D36" s="7" t="s">
        <v>29</v>
      </c>
      <c r="E36" s="42" t="str">
        <f>[1]TDSheet!E33</f>
        <v>Каша гречневая рассыпчатая с маслом</v>
      </c>
      <c r="F36" s="43">
        <v>150</v>
      </c>
      <c r="G36" s="43">
        <v>7.72</v>
      </c>
      <c r="H36" s="43">
        <v>5.73</v>
      </c>
      <c r="I36" s="43">
        <v>34.92</v>
      </c>
      <c r="J36" s="43">
        <v>221.85</v>
      </c>
      <c r="K36" s="44">
        <v>463</v>
      </c>
      <c r="L36" s="43">
        <v>8.4700000000000006</v>
      </c>
    </row>
    <row r="37" spans="1:12" ht="15">
      <c r="A37" s="14"/>
      <c r="B37" s="15"/>
      <c r="C37" s="11"/>
      <c r="D37" s="7" t="s">
        <v>30</v>
      </c>
      <c r="E37" s="42" t="str">
        <f>[1]TDSheet!E36</f>
        <v xml:space="preserve">Компот из смеси фруктов и ягод </v>
      </c>
      <c r="F37" s="43">
        <v>200</v>
      </c>
      <c r="G37" s="43">
        <v>1.07</v>
      </c>
      <c r="H37" s="43">
        <v>7.0000000000000007E-2</v>
      </c>
      <c r="I37" s="43">
        <v>27.5</v>
      </c>
      <c r="J37" s="43">
        <v>115.8</v>
      </c>
      <c r="K37" s="44">
        <v>216</v>
      </c>
      <c r="L37" s="43">
        <v>6.25</v>
      </c>
    </row>
    <row r="38" spans="1:12" ht="15">
      <c r="A38" s="14"/>
      <c r="B38" s="15"/>
      <c r="C38" s="11"/>
      <c r="D38" s="7" t="s">
        <v>31</v>
      </c>
      <c r="E38" s="42" t="str">
        <f>[1]TDSheet!E34</f>
        <v xml:space="preserve">Хлеб Пшеничный </v>
      </c>
      <c r="F38" s="43">
        <v>30</v>
      </c>
      <c r="G38" s="43">
        <v>2.58</v>
      </c>
      <c r="H38" s="43">
        <v>0.42</v>
      </c>
      <c r="I38" s="43">
        <v>13.53</v>
      </c>
      <c r="J38" s="43">
        <v>68.400000000000006</v>
      </c>
      <c r="K38" s="44">
        <v>119</v>
      </c>
      <c r="L38" s="43">
        <v>1.62</v>
      </c>
    </row>
    <row r="39" spans="1:12" ht="15">
      <c r="A39" s="14"/>
      <c r="B39" s="15"/>
      <c r="C39" s="11"/>
      <c r="D39" s="7" t="s">
        <v>32</v>
      </c>
      <c r="E39" s="42" t="str">
        <f>[1]TDSheet!E35</f>
        <v xml:space="preserve">Хлеб Ржаной </v>
      </c>
      <c r="F39" s="43">
        <v>20</v>
      </c>
      <c r="G39" s="43">
        <v>1.1000000000000001</v>
      </c>
      <c r="H39" s="43">
        <v>0.2</v>
      </c>
      <c r="I39" s="43">
        <v>8.1999999999999993</v>
      </c>
      <c r="J39" s="43">
        <v>40</v>
      </c>
      <c r="K39" s="44">
        <v>120</v>
      </c>
      <c r="L39" s="43">
        <v>1.2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49.769999999999996</v>
      </c>
      <c r="H42" s="19">
        <f t="shared" ref="H42" si="11">SUM(H33:H41)</f>
        <v>53.910000000000004</v>
      </c>
      <c r="I42" s="19">
        <f t="shared" ref="I42" si="12">SUM(I33:I41)</f>
        <v>132.94999999999999</v>
      </c>
      <c r="J42" s="19">
        <f t="shared" ref="J42:L42" si="13">SUM(J33:J41)</f>
        <v>1200.2300000000002</v>
      </c>
      <c r="K42" s="25"/>
      <c r="L42" s="19">
        <f t="shared" si="13"/>
        <v>81.53</v>
      </c>
    </row>
    <row r="43" spans="1:12" ht="15.75" customHeight="1" thickBo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1380</v>
      </c>
      <c r="G43" s="32">
        <f>G32+G42</f>
        <v>63.519999999999996</v>
      </c>
      <c r="H43" s="32">
        <f t="shared" ref="H43:L43" si="14">H32+H42</f>
        <v>70.95</v>
      </c>
      <c r="I43" s="32">
        <f t="shared" si="14"/>
        <v>234.85</v>
      </c>
      <c r="J43" s="32">
        <f t="shared" si="14"/>
        <v>1821.2900000000004</v>
      </c>
      <c r="K43" s="32">
        <f t="shared" si="14"/>
        <v>0</v>
      </c>
      <c r="L43" s="32">
        <f t="shared" si="14"/>
        <v>158.48000000000002</v>
      </c>
    </row>
    <row r="44" spans="1:12" ht="15">
      <c r="A44" s="20">
        <v>1</v>
      </c>
      <c r="B44" s="21">
        <v>3</v>
      </c>
      <c r="C44" s="22" t="s">
        <v>20</v>
      </c>
      <c r="D44" s="69" t="s">
        <v>21</v>
      </c>
      <c r="E44" s="70" t="s">
        <v>54</v>
      </c>
      <c r="F44" s="71">
        <v>150</v>
      </c>
      <c r="G44" s="71">
        <v>24.5</v>
      </c>
      <c r="H44" s="71">
        <v>17.48</v>
      </c>
      <c r="I44" s="71">
        <v>36.1</v>
      </c>
      <c r="J44" s="71">
        <v>406.02</v>
      </c>
      <c r="K44" s="72">
        <v>230</v>
      </c>
      <c r="L44" s="73">
        <v>51.07</v>
      </c>
    </row>
    <row r="45" spans="1:12" ht="15.75" thickBot="1">
      <c r="A45" s="23"/>
      <c r="B45" s="15"/>
      <c r="C45" s="11"/>
      <c r="D45" s="74"/>
      <c r="E45" s="55"/>
      <c r="F45" s="56"/>
      <c r="G45" s="56"/>
      <c r="H45" s="56"/>
      <c r="I45" s="56"/>
      <c r="J45" s="56"/>
      <c r="K45" s="57"/>
      <c r="L45" s="56"/>
    </row>
    <row r="46" spans="1:12" ht="15.75" thickBot="1">
      <c r="A46" s="23"/>
      <c r="B46" s="15"/>
      <c r="C46" s="11"/>
      <c r="D46" s="75" t="s">
        <v>22</v>
      </c>
      <c r="E46" s="70" t="s">
        <v>355</v>
      </c>
      <c r="F46" s="71">
        <v>200</v>
      </c>
      <c r="G46" s="71">
        <v>0.25</v>
      </c>
      <c r="H46" s="71">
        <v>0.06</v>
      </c>
      <c r="I46" s="71">
        <v>12.2</v>
      </c>
      <c r="J46" s="71">
        <v>51.09</v>
      </c>
      <c r="K46" s="72">
        <v>113</v>
      </c>
      <c r="L46" s="71" t="s">
        <v>58</v>
      </c>
    </row>
    <row r="47" spans="1:12" ht="15.75" thickBot="1">
      <c r="A47" s="23"/>
      <c r="B47" s="15"/>
      <c r="C47" s="11"/>
      <c r="D47" s="75" t="s">
        <v>23</v>
      </c>
      <c r="E47" s="70" t="s">
        <v>43</v>
      </c>
      <c r="F47" s="71">
        <v>35</v>
      </c>
      <c r="G47" s="71">
        <v>7.2</v>
      </c>
      <c r="H47" s="76"/>
      <c r="I47" s="71">
        <v>49.1</v>
      </c>
      <c r="J47" s="71">
        <v>252.2</v>
      </c>
      <c r="K47" s="72">
        <v>121</v>
      </c>
      <c r="L47" s="71">
        <v>3.19</v>
      </c>
    </row>
    <row r="48" spans="1:12" ht="15.75" thickBot="1">
      <c r="A48" s="23"/>
      <c r="B48" s="15"/>
      <c r="C48" s="11"/>
      <c r="D48" s="75" t="s">
        <v>24</v>
      </c>
      <c r="E48" s="70" t="s">
        <v>46</v>
      </c>
      <c r="F48" s="71">
        <v>150</v>
      </c>
      <c r="G48" s="71">
        <v>1.2</v>
      </c>
      <c r="H48" s="71">
        <v>0.3</v>
      </c>
      <c r="I48" s="71">
        <v>11.25</v>
      </c>
      <c r="J48" s="71">
        <v>57</v>
      </c>
      <c r="K48" s="72">
        <v>137</v>
      </c>
      <c r="L48" s="71">
        <v>21.01</v>
      </c>
    </row>
    <row r="49" spans="1:12" ht="15">
      <c r="A49" s="23"/>
      <c r="B49" s="15"/>
      <c r="C49" s="11"/>
      <c r="D49" s="74"/>
      <c r="E49" s="70" t="s">
        <v>68</v>
      </c>
      <c r="F49" s="71">
        <v>17</v>
      </c>
      <c r="G49" s="71">
        <v>2.48</v>
      </c>
      <c r="H49" s="71">
        <v>3.96</v>
      </c>
      <c r="I49" s="71">
        <v>0.68</v>
      </c>
      <c r="J49" s="71">
        <v>48.11</v>
      </c>
      <c r="K49" s="72">
        <v>1</v>
      </c>
      <c r="L49" s="71">
        <v>9.6</v>
      </c>
    </row>
    <row r="50" spans="1:12" ht="15">
      <c r="A50" s="23"/>
      <c r="B50" s="15"/>
      <c r="C50" s="11"/>
      <c r="D50" s="74"/>
      <c r="E50" s="55"/>
      <c r="F50" s="56"/>
      <c r="G50" s="56"/>
      <c r="H50" s="56"/>
      <c r="I50" s="56"/>
      <c r="J50" s="56"/>
      <c r="K50" s="57"/>
      <c r="L50" s="56"/>
    </row>
    <row r="51" spans="1:12" ht="15.75" thickBot="1">
      <c r="A51" s="24"/>
      <c r="B51" s="17"/>
      <c r="C51" s="8"/>
      <c r="D51" s="77" t="s">
        <v>33</v>
      </c>
      <c r="E51" s="78"/>
      <c r="F51" s="79">
        <f>SUM(F44:F50)</f>
        <v>552</v>
      </c>
      <c r="G51" s="79">
        <f t="shared" ref="G51" si="15">SUM(G44:G50)</f>
        <v>35.629999999999995</v>
      </c>
      <c r="H51" s="79">
        <f t="shared" ref="H51" si="16">SUM(H44:H50)</f>
        <v>21.8</v>
      </c>
      <c r="I51" s="79">
        <f t="shared" ref="I51" si="17">SUM(I44:I50)</f>
        <v>109.33000000000001</v>
      </c>
      <c r="J51" s="79">
        <f t="shared" ref="J51:L51" si="18">SUM(J44:J50)</f>
        <v>814.42</v>
      </c>
      <c r="K51" s="80"/>
      <c r="L51" s="79">
        <f t="shared" si="18"/>
        <v>84.86999999999999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5" t="s">
        <v>26</v>
      </c>
      <c r="E52" s="52" t="s">
        <v>46</v>
      </c>
      <c r="F52" s="53">
        <v>150</v>
      </c>
      <c r="G52" s="53">
        <v>1.2</v>
      </c>
      <c r="H52" s="53">
        <v>0.3</v>
      </c>
      <c r="I52" s="53">
        <v>11.25</v>
      </c>
      <c r="J52" s="53">
        <v>57</v>
      </c>
      <c r="K52" s="54">
        <v>137</v>
      </c>
      <c r="L52" s="53">
        <v>21.02</v>
      </c>
    </row>
    <row r="53" spans="1:12" ht="15.75" thickBot="1">
      <c r="A53" s="23"/>
      <c r="B53" s="15"/>
      <c r="C53" s="11"/>
      <c r="D53" s="75" t="s">
        <v>27</v>
      </c>
      <c r="E53" s="52" t="s">
        <v>71</v>
      </c>
      <c r="F53" s="53">
        <v>200</v>
      </c>
      <c r="G53" s="53">
        <v>6.21</v>
      </c>
      <c r="H53" s="53">
        <v>10.4</v>
      </c>
      <c r="I53" s="53">
        <v>10</v>
      </c>
      <c r="J53" s="53">
        <v>159.09</v>
      </c>
      <c r="K53" s="54">
        <v>31</v>
      </c>
      <c r="L53" s="53">
        <v>26.07</v>
      </c>
    </row>
    <row r="54" spans="1:12" ht="15.75" thickBot="1">
      <c r="A54" s="23"/>
      <c r="B54" s="15"/>
      <c r="C54" s="11"/>
      <c r="D54" s="75" t="s">
        <v>28</v>
      </c>
      <c r="E54" s="52" t="s">
        <v>72</v>
      </c>
      <c r="F54" s="53">
        <v>90</v>
      </c>
      <c r="G54" s="53">
        <v>10.39</v>
      </c>
      <c r="H54" s="53">
        <v>20.059999999999999</v>
      </c>
      <c r="I54" s="53">
        <v>13.23</v>
      </c>
      <c r="J54" s="53">
        <v>275.41000000000003</v>
      </c>
      <c r="K54" s="54">
        <v>258</v>
      </c>
      <c r="L54" s="53">
        <v>28.76</v>
      </c>
    </row>
    <row r="55" spans="1:12" ht="15.75" thickBot="1">
      <c r="A55" s="23"/>
      <c r="B55" s="15"/>
      <c r="C55" s="11"/>
      <c r="D55" s="75" t="s">
        <v>29</v>
      </c>
      <c r="E55" s="52" t="s">
        <v>73</v>
      </c>
      <c r="F55" s="53">
        <v>150</v>
      </c>
      <c r="G55" s="53">
        <v>3.48</v>
      </c>
      <c r="H55" s="53">
        <v>9.5399999999999991</v>
      </c>
      <c r="I55" s="53">
        <v>23.66</v>
      </c>
      <c r="J55" s="53">
        <v>194.86</v>
      </c>
      <c r="K55" s="54">
        <v>50</v>
      </c>
      <c r="L55" s="53">
        <v>20.62</v>
      </c>
    </row>
    <row r="56" spans="1:12" ht="15.75" thickBot="1">
      <c r="A56" s="23"/>
      <c r="B56" s="15"/>
      <c r="C56" s="11"/>
      <c r="D56" s="75" t="s">
        <v>30</v>
      </c>
      <c r="E56" s="52" t="s">
        <v>79</v>
      </c>
      <c r="F56" s="53">
        <v>200</v>
      </c>
      <c r="G56" s="53">
        <v>5.8</v>
      </c>
      <c r="H56" s="53">
        <v>6.4</v>
      </c>
      <c r="I56" s="53">
        <v>9.4</v>
      </c>
      <c r="J56" s="53">
        <v>120</v>
      </c>
      <c r="K56" s="54">
        <v>107</v>
      </c>
      <c r="L56" s="53">
        <v>17.600000000000001</v>
      </c>
    </row>
    <row r="57" spans="1:12" ht="15.75" thickBot="1">
      <c r="A57" s="23"/>
      <c r="B57" s="15"/>
      <c r="C57" s="11"/>
      <c r="D57" s="75" t="s">
        <v>31</v>
      </c>
      <c r="E57" s="52" t="s">
        <v>51</v>
      </c>
      <c r="F57" s="53">
        <v>20</v>
      </c>
      <c r="G57" s="53">
        <v>1.72</v>
      </c>
      <c r="H57" s="53">
        <v>0.28000000000000003</v>
      </c>
      <c r="I57" s="53">
        <v>9.02</v>
      </c>
      <c r="J57" s="53">
        <v>45.6</v>
      </c>
      <c r="K57" s="54">
        <v>119</v>
      </c>
      <c r="L57" s="53">
        <v>1.07</v>
      </c>
    </row>
    <row r="58" spans="1:12" ht="15">
      <c r="A58" s="23"/>
      <c r="B58" s="15"/>
      <c r="C58" s="11"/>
      <c r="D58" s="75" t="s">
        <v>32</v>
      </c>
      <c r="E58" s="52" t="s">
        <v>52</v>
      </c>
      <c r="F58" s="53">
        <v>20</v>
      </c>
      <c r="G58" s="53">
        <v>1.1000000000000001</v>
      </c>
      <c r="H58" s="53" t="s">
        <v>93</v>
      </c>
      <c r="I58" s="53">
        <v>8.1999999999999993</v>
      </c>
      <c r="J58" s="53">
        <v>40</v>
      </c>
      <c r="K58" s="54">
        <v>120</v>
      </c>
      <c r="L58" s="53">
        <v>1.23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19">SUM(G52:G60)</f>
        <v>29.900000000000002</v>
      </c>
      <c r="H61" s="19">
        <f t="shared" ref="H61" si="20">SUM(H52:H60)</f>
        <v>46.98</v>
      </c>
      <c r="I61" s="19">
        <f t="shared" ref="I61" si="21">SUM(I52:I60)</f>
        <v>84.76</v>
      </c>
      <c r="J61" s="19">
        <f t="shared" ref="J61:L61" si="22">SUM(J52:J60)</f>
        <v>891.96</v>
      </c>
      <c r="K61" s="25"/>
      <c r="L61" s="19">
        <f t="shared" si="22"/>
        <v>116.37000000000002</v>
      </c>
    </row>
    <row r="62" spans="1:12" ht="15.75" customHeight="1" thickBo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1382</v>
      </c>
      <c r="G62" s="32">
        <f t="shared" ref="G62" si="23">G51+G61</f>
        <v>65.53</v>
      </c>
      <c r="H62" s="32">
        <f t="shared" ref="H62" si="24">H51+H61</f>
        <v>68.78</v>
      </c>
      <c r="I62" s="32">
        <f t="shared" ref="I62" si="25">I51+I61</f>
        <v>194.09000000000003</v>
      </c>
      <c r="J62" s="32">
        <f t="shared" ref="J62:L62" si="26">J51+J61</f>
        <v>1706.38</v>
      </c>
      <c r="K62" s="32"/>
      <c r="L62" s="32">
        <f t="shared" si="26"/>
        <v>201.24</v>
      </c>
    </row>
    <row r="63" spans="1:12" ht="15.75" thickBot="1">
      <c r="A63" s="20">
        <v>1</v>
      </c>
      <c r="B63" s="21">
        <v>4</v>
      </c>
      <c r="C63" s="22" t="s">
        <v>20</v>
      </c>
      <c r="D63" s="69" t="s">
        <v>21</v>
      </c>
      <c r="E63" s="52" t="s">
        <v>108</v>
      </c>
      <c r="F63" s="53" t="s">
        <v>109</v>
      </c>
      <c r="G63" s="53" t="s">
        <v>110</v>
      </c>
      <c r="H63" s="53" t="s">
        <v>111</v>
      </c>
      <c r="I63" s="53" t="s">
        <v>112</v>
      </c>
      <c r="J63" s="53" t="s">
        <v>113</v>
      </c>
      <c r="K63" s="54" t="s">
        <v>114</v>
      </c>
      <c r="L63" s="53" t="s">
        <v>115</v>
      </c>
    </row>
    <row r="64" spans="1:12" ht="15">
      <c r="A64" s="23"/>
      <c r="B64" s="15"/>
      <c r="C64" s="11"/>
      <c r="D64" s="74"/>
      <c r="E64" s="52" t="s">
        <v>96</v>
      </c>
      <c r="F64" s="53" t="s">
        <v>55</v>
      </c>
      <c r="G64" s="53" t="s">
        <v>97</v>
      </c>
      <c r="H64" s="53" t="s">
        <v>98</v>
      </c>
      <c r="I64" s="53" t="s">
        <v>99</v>
      </c>
      <c r="J64" s="53" t="s">
        <v>100</v>
      </c>
      <c r="K64" s="54" t="s">
        <v>101</v>
      </c>
      <c r="L64" s="53" t="s">
        <v>102</v>
      </c>
    </row>
    <row r="65" spans="1:12" ht="15.75" thickBot="1">
      <c r="A65" s="23"/>
      <c r="B65" s="15"/>
      <c r="C65" s="11"/>
      <c r="D65" s="75" t="s">
        <v>22</v>
      </c>
      <c r="E65" s="55"/>
      <c r="F65" s="56"/>
      <c r="G65" s="56"/>
      <c r="H65" s="56"/>
      <c r="I65" s="56"/>
      <c r="J65" s="56"/>
      <c r="K65" s="57"/>
      <c r="L65" s="56"/>
    </row>
    <row r="66" spans="1:12" ht="15">
      <c r="A66" s="23"/>
      <c r="B66" s="15"/>
      <c r="C66" s="11"/>
      <c r="D66" s="75" t="s">
        <v>23</v>
      </c>
      <c r="E66" s="52" t="s">
        <v>51</v>
      </c>
      <c r="F66" s="53" t="s">
        <v>59</v>
      </c>
      <c r="G66" s="53" t="s">
        <v>103</v>
      </c>
      <c r="H66" s="53" t="s">
        <v>104</v>
      </c>
      <c r="I66" s="53" t="s">
        <v>105</v>
      </c>
      <c r="J66" s="53" t="s">
        <v>106</v>
      </c>
      <c r="K66" s="54" t="s">
        <v>90</v>
      </c>
      <c r="L66" s="53" t="s">
        <v>107</v>
      </c>
    </row>
    <row r="67" spans="1:12" ht="15.75" thickBot="1">
      <c r="A67" s="23"/>
      <c r="B67" s="15"/>
      <c r="C67" s="11"/>
      <c r="D67" s="75" t="s">
        <v>24</v>
      </c>
      <c r="E67" s="55"/>
      <c r="F67" s="56"/>
      <c r="G67" s="56"/>
      <c r="H67" s="56"/>
      <c r="I67" s="56"/>
      <c r="J67" s="56"/>
      <c r="K67" s="57"/>
      <c r="L67" s="56"/>
    </row>
    <row r="68" spans="1:12" ht="15.75" thickBot="1">
      <c r="A68" s="23"/>
      <c r="B68" s="15"/>
      <c r="C68" s="11"/>
      <c r="D68" s="74"/>
      <c r="E68" s="70" t="s">
        <v>52</v>
      </c>
      <c r="F68" s="71" t="s">
        <v>118</v>
      </c>
      <c r="G68" s="71" t="s">
        <v>119</v>
      </c>
      <c r="H68" s="71" t="s">
        <v>66</v>
      </c>
      <c r="I68" s="71" t="s">
        <v>120</v>
      </c>
      <c r="J68" s="71" t="s">
        <v>121</v>
      </c>
      <c r="K68" s="72" t="s">
        <v>83</v>
      </c>
      <c r="L68" s="71" t="s">
        <v>122</v>
      </c>
    </row>
    <row r="69" spans="1:12" ht="15.75" thickBot="1">
      <c r="A69" s="23"/>
      <c r="B69" s="15"/>
      <c r="C69" s="11"/>
      <c r="D69" s="74"/>
      <c r="E69" s="70" t="s">
        <v>116</v>
      </c>
      <c r="F69" s="71" t="s">
        <v>117</v>
      </c>
      <c r="G69" s="71" t="s">
        <v>356</v>
      </c>
      <c r="H69" s="71" t="s">
        <v>357</v>
      </c>
      <c r="I69" s="71"/>
      <c r="J69" s="71" t="s">
        <v>358</v>
      </c>
      <c r="K69" s="72" t="s">
        <v>70</v>
      </c>
      <c r="L69" s="71" t="s">
        <v>359</v>
      </c>
    </row>
    <row r="70" spans="1:12" ht="15.75" thickBot="1">
      <c r="A70" s="23"/>
      <c r="B70" s="15"/>
      <c r="C70" s="11"/>
      <c r="D70" s="74"/>
      <c r="E70" s="70" t="s">
        <v>363</v>
      </c>
      <c r="F70" s="71" t="s">
        <v>364</v>
      </c>
      <c r="G70" s="71" t="s">
        <v>126</v>
      </c>
      <c r="H70" s="71" t="s">
        <v>127</v>
      </c>
      <c r="I70" s="71" t="s">
        <v>128</v>
      </c>
      <c r="J70" s="71" t="s">
        <v>129</v>
      </c>
      <c r="K70" s="72" t="s">
        <v>130</v>
      </c>
      <c r="L70" s="71" t="s">
        <v>131</v>
      </c>
    </row>
    <row r="71" spans="1:12" ht="15">
      <c r="A71" s="23"/>
      <c r="B71" s="15"/>
      <c r="C71" s="11"/>
      <c r="D71" s="74"/>
      <c r="E71" s="70" t="s">
        <v>360</v>
      </c>
      <c r="F71" s="71" t="s">
        <v>56</v>
      </c>
      <c r="G71" s="71" t="s">
        <v>91</v>
      </c>
      <c r="H71" s="71" t="s">
        <v>123</v>
      </c>
      <c r="I71" s="71" t="s">
        <v>124</v>
      </c>
      <c r="J71" s="71" t="s">
        <v>125</v>
      </c>
      <c r="K71" s="72" t="s">
        <v>361</v>
      </c>
      <c r="L71" s="71" t="s">
        <v>362</v>
      </c>
    </row>
    <row r="72" spans="1:12" ht="15.75" thickBot="1">
      <c r="A72" s="24"/>
      <c r="B72" s="17"/>
      <c r="C72" s="8"/>
      <c r="D72" s="77" t="s">
        <v>33</v>
      </c>
      <c r="E72" s="78"/>
      <c r="F72" s="79">
        <f>SUM(F63:F68)</f>
        <v>0</v>
      </c>
      <c r="G72" s="79">
        <v>64.89</v>
      </c>
      <c r="H72" s="79">
        <v>60.81</v>
      </c>
      <c r="I72" s="79">
        <v>131.21</v>
      </c>
      <c r="J72" s="79">
        <v>1342.18</v>
      </c>
      <c r="K72" s="80"/>
      <c r="L72" s="79">
        <v>151.5</v>
      </c>
    </row>
    <row r="73" spans="1:12" ht="15.75" thickBot="1">
      <c r="A73" s="26">
        <f>A63</f>
        <v>1</v>
      </c>
      <c r="B73" s="13">
        <f>B63</f>
        <v>4</v>
      </c>
      <c r="C73" s="10" t="s">
        <v>25</v>
      </c>
      <c r="D73" s="75" t="s">
        <v>26</v>
      </c>
      <c r="E73" s="52" t="s">
        <v>132</v>
      </c>
      <c r="F73" s="53" t="s">
        <v>121</v>
      </c>
      <c r="G73" s="53" t="s">
        <v>133</v>
      </c>
      <c r="H73" s="53" t="s">
        <v>134</v>
      </c>
      <c r="I73" s="53" t="s">
        <v>135</v>
      </c>
      <c r="J73" s="53" t="s">
        <v>136</v>
      </c>
      <c r="K73" s="54" t="s">
        <v>137</v>
      </c>
      <c r="L73" s="53" t="s">
        <v>138</v>
      </c>
    </row>
    <row r="74" spans="1:12" ht="15.75" thickBot="1">
      <c r="A74" s="23"/>
      <c r="B74" s="15"/>
      <c r="C74" s="11"/>
      <c r="D74" s="75" t="s">
        <v>27</v>
      </c>
      <c r="E74" s="52" t="s">
        <v>139</v>
      </c>
      <c r="F74" s="53" t="s">
        <v>56</v>
      </c>
      <c r="G74" s="53" t="s">
        <v>140</v>
      </c>
      <c r="H74" s="53" t="s">
        <v>141</v>
      </c>
      <c r="I74" s="53" t="s">
        <v>142</v>
      </c>
      <c r="J74" s="53" t="s">
        <v>143</v>
      </c>
      <c r="K74" s="54" t="s">
        <v>144</v>
      </c>
      <c r="L74" s="53" t="s">
        <v>145</v>
      </c>
    </row>
    <row r="75" spans="1:12" ht="15.75" thickBot="1">
      <c r="A75" s="23"/>
      <c r="B75" s="15"/>
      <c r="C75" s="11"/>
      <c r="D75" s="75" t="s">
        <v>28</v>
      </c>
      <c r="E75" s="52" t="s">
        <v>146</v>
      </c>
      <c r="F75" s="53" t="s">
        <v>109</v>
      </c>
      <c r="G75" s="53" t="s">
        <v>147</v>
      </c>
      <c r="H75" s="53" t="s">
        <v>148</v>
      </c>
      <c r="I75" s="53" t="s">
        <v>149</v>
      </c>
      <c r="J75" s="53" t="s">
        <v>150</v>
      </c>
      <c r="K75" s="54" t="s">
        <v>151</v>
      </c>
      <c r="L75" s="53" t="s">
        <v>152</v>
      </c>
    </row>
    <row r="76" spans="1:12" ht="15.75" thickBot="1">
      <c r="A76" s="23"/>
      <c r="B76" s="15"/>
      <c r="C76" s="11"/>
      <c r="D76" s="75" t="s">
        <v>29</v>
      </c>
      <c r="E76" s="52" t="s">
        <v>153</v>
      </c>
      <c r="F76" s="53" t="s">
        <v>55</v>
      </c>
      <c r="G76" s="53" t="s">
        <v>154</v>
      </c>
      <c r="H76" s="53" t="s">
        <v>155</v>
      </c>
      <c r="I76" s="53" t="s">
        <v>156</v>
      </c>
      <c r="J76" s="53" t="s">
        <v>157</v>
      </c>
      <c r="K76" s="54" t="s">
        <v>158</v>
      </c>
      <c r="L76" s="53" t="s">
        <v>159</v>
      </c>
    </row>
    <row r="77" spans="1:12" ht="15.75" thickBot="1">
      <c r="A77" s="23"/>
      <c r="B77" s="15"/>
      <c r="C77" s="11"/>
      <c r="D77" s="75" t="s">
        <v>30</v>
      </c>
      <c r="E77" s="52" t="s">
        <v>160</v>
      </c>
      <c r="F77" s="53" t="s">
        <v>56</v>
      </c>
      <c r="G77" s="53" t="s">
        <v>161</v>
      </c>
      <c r="H77" s="53" t="s">
        <v>66</v>
      </c>
      <c r="I77" s="53" t="s">
        <v>162</v>
      </c>
      <c r="J77" s="53" t="s">
        <v>163</v>
      </c>
      <c r="K77" s="54" t="s">
        <v>164</v>
      </c>
      <c r="L77" s="53" t="s">
        <v>65</v>
      </c>
    </row>
    <row r="78" spans="1:12" ht="15.75" thickBot="1">
      <c r="A78" s="23"/>
      <c r="B78" s="15"/>
      <c r="C78" s="11"/>
      <c r="D78" s="75" t="s">
        <v>31</v>
      </c>
      <c r="E78" s="52" t="s">
        <v>51</v>
      </c>
      <c r="F78" s="53" t="s">
        <v>118</v>
      </c>
      <c r="G78" s="53" t="s">
        <v>103</v>
      </c>
      <c r="H78" s="53" t="s">
        <v>104</v>
      </c>
      <c r="I78" s="53" t="s">
        <v>105</v>
      </c>
      <c r="J78" s="53" t="s">
        <v>106</v>
      </c>
      <c r="K78" s="54" t="s">
        <v>90</v>
      </c>
      <c r="L78" s="53" t="s">
        <v>165</v>
      </c>
    </row>
    <row r="79" spans="1:12" ht="15">
      <c r="A79" s="23"/>
      <c r="B79" s="15"/>
      <c r="C79" s="11"/>
      <c r="D79" s="75" t="s">
        <v>32</v>
      </c>
      <c r="E79" s="52" t="s">
        <v>52</v>
      </c>
      <c r="F79" s="53" t="s">
        <v>118</v>
      </c>
      <c r="G79" s="53" t="s">
        <v>119</v>
      </c>
      <c r="H79" s="53" t="s">
        <v>66</v>
      </c>
      <c r="I79" s="53" t="s">
        <v>120</v>
      </c>
      <c r="J79" s="53" t="s">
        <v>121</v>
      </c>
      <c r="K79" s="54" t="s">
        <v>83</v>
      </c>
      <c r="L79" s="53" t="s">
        <v>122</v>
      </c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/>
      <c r="G82" s="19">
        <v>36.58</v>
      </c>
      <c r="H82" s="19">
        <v>54.46</v>
      </c>
      <c r="I82" s="19">
        <v>126.79</v>
      </c>
      <c r="J82" s="19">
        <v>1147.4100000000001</v>
      </c>
      <c r="K82" s="25"/>
      <c r="L82" s="19">
        <v>65.58</v>
      </c>
    </row>
    <row r="83" spans="1:12" ht="15.75" customHeight="1" thickBot="1">
      <c r="A83" s="29">
        <f>A63</f>
        <v>1</v>
      </c>
      <c r="B83" s="30">
        <f>B63</f>
        <v>4</v>
      </c>
      <c r="C83" s="63" t="s">
        <v>4</v>
      </c>
      <c r="D83" s="64"/>
      <c r="E83" s="31"/>
      <c r="F83" s="32"/>
      <c r="G83" s="32">
        <f t="shared" ref="G83" si="27">G72+G82</f>
        <v>101.47</v>
      </c>
      <c r="H83" s="32">
        <f t="shared" ref="H83" si="28">H72+H82</f>
        <v>115.27000000000001</v>
      </c>
      <c r="I83" s="32">
        <f t="shared" ref="I83" si="29">I72+I82</f>
        <v>258</v>
      </c>
      <c r="J83" s="32">
        <f t="shared" ref="J83" si="30">J72+J82</f>
        <v>2489.59</v>
      </c>
      <c r="K83" s="32"/>
      <c r="L83" s="32">
        <v>217.08</v>
      </c>
    </row>
    <row r="84" spans="1:12" ht="15.75" thickBot="1">
      <c r="A84" s="20">
        <v>1</v>
      </c>
      <c r="B84" s="21">
        <v>5</v>
      </c>
      <c r="C84" s="22" t="s">
        <v>20</v>
      </c>
      <c r="D84" s="69" t="s">
        <v>21</v>
      </c>
      <c r="E84" s="52" t="s">
        <v>166</v>
      </c>
      <c r="F84" s="53" t="s">
        <v>55</v>
      </c>
      <c r="G84" s="53" t="s">
        <v>167</v>
      </c>
      <c r="H84" s="53" t="s">
        <v>168</v>
      </c>
      <c r="I84" s="53" t="s">
        <v>169</v>
      </c>
      <c r="J84" s="53" t="s">
        <v>170</v>
      </c>
      <c r="K84" s="54" t="s">
        <v>171</v>
      </c>
      <c r="L84" s="53">
        <v>39</v>
      </c>
    </row>
    <row r="85" spans="1:12" ht="15">
      <c r="A85" s="23"/>
      <c r="B85" s="15"/>
      <c r="C85" s="11"/>
      <c r="D85" s="74"/>
      <c r="E85" s="52" t="s">
        <v>172</v>
      </c>
      <c r="F85" s="53" t="s">
        <v>56</v>
      </c>
      <c r="G85" s="53" t="s">
        <v>80</v>
      </c>
      <c r="H85" s="53" t="s">
        <v>81</v>
      </c>
      <c r="I85" s="53" t="s">
        <v>82</v>
      </c>
      <c r="J85" s="53" t="s">
        <v>83</v>
      </c>
      <c r="K85" s="54" t="s">
        <v>84</v>
      </c>
      <c r="L85" s="53">
        <v>17.600000000000001</v>
      </c>
    </row>
    <row r="86" spans="1:12" ht="15.75" thickBot="1">
      <c r="A86" s="23"/>
      <c r="B86" s="15"/>
      <c r="C86" s="11"/>
      <c r="D86" s="75" t="s">
        <v>22</v>
      </c>
      <c r="E86" s="55"/>
      <c r="F86" s="56"/>
      <c r="G86" s="56"/>
      <c r="H86" s="56"/>
      <c r="I86" s="56"/>
      <c r="J86" s="56"/>
      <c r="K86" s="57"/>
      <c r="L86" s="56"/>
    </row>
    <row r="87" spans="1:12" ht="15.75" thickBot="1">
      <c r="A87" s="23"/>
      <c r="B87" s="15"/>
      <c r="C87" s="11"/>
      <c r="D87" s="75" t="s">
        <v>23</v>
      </c>
      <c r="E87" s="52" t="s">
        <v>43</v>
      </c>
      <c r="F87" s="53" t="s">
        <v>59</v>
      </c>
      <c r="G87" s="53" t="s">
        <v>60</v>
      </c>
      <c r="H87" s="53" t="s">
        <v>61</v>
      </c>
      <c r="I87" s="53" t="s">
        <v>62</v>
      </c>
      <c r="J87" s="53" t="s">
        <v>63</v>
      </c>
      <c r="K87" s="54" t="s">
        <v>64</v>
      </c>
      <c r="L87" s="53"/>
    </row>
    <row r="88" spans="1:12" ht="15">
      <c r="A88" s="23"/>
      <c r="B88" s="15"/>
      <c r="C88" s="11"/>
      <c r="D88" s="75" t="s">
        <v>24</v>
      </c>
      <c r="E88" s="52" t="s">
        <v>46</v>
      </c>
      <c r="F88" s="53" t="s">
        <v>55</v>
      </c>
      <c r="G88" s="53" t="s">
        <v>173</v>
      </c>
      <c r="H88" s="53" t="s">
        <v>174</v>
      </c>
      <c r="I88" s="53" t="s">
        <v>175</v>
      </c>
      <c r="J88" s="53" t="s">
        <v>176</v>
      </c>
      <c r="K88" s="54" t="s">
        <v>177</v>
      </c>
      <c r="L88" s="5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4"/>
      <c r="B91" s="17"/>
      <c r="C91" s="8"/>
      <c r="D91" s="18" t="s">
        <v>33</v>
      </c>
      <c r="E91" s="9"/>
      <c r="F91" s="19"/>
      <c r="G91" s="19">
        <v>30.17</v>
      </c>
      <c r="H91" s="19">
        <v>29.08</v>
      </c>
      <c r="I91" s="19">
        <v>76.95</v>
      </c>
      <c r="J91" s="19">
        <v>697</v>
      </c>
      <c r="K91" s="25"/>
      <c r="L91" s="19">
        <v>56.6</v>
      </c>
    </row>
    <row r="92" spans="1:12" ht="15.75" thickBot="1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52" t="s">
        <v>46</v>
      </c>
      <c r="F92" s="53" t="s">
        <v>55</v>
      </c>
      <c r="G92" s="53" t="s">
        <v>173</v>
      </c>
      <c r="H92" s="53" t="s">
        <v>173</v>
      </c>
      <c r="I92" s="53" t="s">
        <v>178</v>
      </c>
      <c r="J92" s="53" t="s">
        <v>176</v>
      </c>
      <c r="K92" s="54" t="s">
        <v>179</v>
      </c>
      <c r="L92" s="53" t="s">
        <v>180</v>
      </c>
    </row>
    <row r="93" spans="1:12" ht="15.75" thickBot="1">
      <c r="A93" s="23"/>
      <c r="B93" s="15"/>
      <c r="C93" s="11"/>
      <c r="D93" s="7" t="s">
        <v>27</v>
      </c>
      <c r="E93" s="52" t="s">
        <v>181</v>
      </c>
      <c r="F93" s="53" t="s">
        <v>56</v>
      </c>
      <c r="G93" s="53" t="s">
        <v>182</v>
      </c>
      <c r="H93" s="53" t="s">
        <v>183</v>
      </c>
      <c r="I93" s="53" t="s">
        <v>184</v>
      </c>
      <c r="J93" s="53" t="s">
        <v>185</v>
      </c>
      <c r="K93" s="54" t="s">
        <v>186</v>
      </c>
      <c r="L93" s="53" t="s">
        <v>187</v>
      </c>
    </row>
    <row r="94" spans="1:12" ht="15.75" thickBot="1">
      <c r="A94" s="23"/>
      <c r="B94" s="15"/>
      <c r="C94" s="11"/>
      <c r="D94" s="7" t="s">
        <v>28</v>
      </c>
      <c r="E94" s="52" t="s">
        <v>188</v>
      </c>
      <c r="F94" s="53" t="s">
        <v>109</v>
      </c>
      <c r="G94" s="53" t="s">
        <v>189</v>
      </c>
      <c r="H94" s="53" t="s">
        <v>190</v>
      </c>
      <c r="I94" s="53" t="s">
        <v>191</v>
      </c>
      <c r="J94" s="53" t="s">
        <v>192</v>
      </c>
      <c r="K94" s="54" t="s">
        <v>193</v>
      </c>
      <c r="L94" s="53" t="s">
        <v>194</v>
      </c>
    </row>
    <row r="95" spans="1:12" ht="15.75" thickBot="1">
      <c r="A95" s="23"/>
      <c r="B95" s="15"/>
      <c r="C95" s="11"/>
      <c r="D95" s="7" t="s">
        <v>29</v>
      </c>
      <c r="E95" s="52" t="s">
        <v>195</v>
      </c>
      <c r="F95" s="53" t="s">
        <v>55</v>
      </c>
      <c r="G95" s="53" t="s">
        <v>196</v>
      </c>
      <c r="H95" s="53" t="s">
        <v>197</v>
      </c>
      <c r="I95" s="53" t="s">
        <v>198</v>
      </c>
      <c r="J95" s="53" t="s">
        <v>199</v>
      </c>
      <c r="K95" s="54" t="s">
        <v>200</v>
      </c>
      <c r="L95" s="53" t="s">
        <v>201</v>
      </c>
    </row>
    <row r="96" spans="1:12" ht="15.75" thickBot="1">
      <c r="A96" s="23"/>
      <c r="B96" s="15"/>
      <c r="C96" s="11"/>
      <c r="D96" s="7" t="s">
        <v>30</v>
      </c>
      <c r="E96" s="52" t="s">
        <v>44</v>
      </c>
      <c r="F96" s="53" t="s">
        <v>56</v>
      </c>
      <c r="G96" s="53" t="s">
        <v>202</v>
      </c>
      <c r="H96" s="53" t="s">
        <v>203</v>
      </c>
      <c r="I96" s="53" t="s">
        <v>117</v>
      </c>
      <c r="J96" s="53" t="s">
        <v>204</v>
      </c>
      <c r="K96" s="54" t="s">
        <v>205</v>
      </c>
      <c r="L96" s="53" t="s">
        <v>206</v>
      </c>
    </row>
    <row r="97" spans="1:12" ht="15.75" thickBot="1">
      <c r="A97" s="23"/>
      <c r="B97" s="15"/>
      <c r="C97" s="11"/>
      <c r="D97" s="7" t="s">
        <v>31</v>
      </c>
      <c r="E97" s="52" t="s">
        <v>51</v>
      </c>
      <c r="F97" s="53" t="s">
        <v>118</v>
      </c>
      <c r="G97" s="53" t="s">
        <v>103</v>
      </c>
      <c r="H97" s="53" t="s">
        <v>104</v>
      </c>
      <c r="I97" s="53" t="s">
        <v>105</v>
      </c>
      <c r="J97" s="53" t="s">
        <v>106</v>
      </c>
      <c r="K97" s="54" t="s">
        <v>90</v>
      </c>
      <c r="L97" s="53" t="s">
        <v>165</v>
      </c>
    </row>
    <row r="98" spans="1:12" ht="15">
      <c r="A98" s="23"/>
      <c r="B98" s="15"/>
      <c r="C98" s="11"/>
      <c r="D98" s="7" t="s">
        <v>32</v>
      </c>
      <c r="E98" s="52" t="s">
        <v>52</v>
      </c>
      <c r="F98" s="53" t="s">
        <v>118</v>
      </c>
      <c r="G98" s="53" t="s">
        <v>119</v>
      </c>
      <c r="H98" s="53" t="s">
        <v>66</v>
      </c>
      <c r="I98" s="53" t="s">
        <v>120</v>
      </c>
      <c r="J98" s="53" t="s">
        <v>121</v>
      </c>
      <c r="K98" s="54" t="s">
        <v>83</v>
      </c>
      <c r="L98" s="53" t="s">
        <v>122</v>
      </c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/>
      <c r="G101" s="19">
        <v>28.34</v>
      </c>
      <c r="H101" s="19">
        <v>33.369999999999997</v>
      </c>
      <c r="I101" s="19">
        <v>99.29</v>
      </c>
      <c r="J101" s="19">
        <v>817.18</v>
      </c>
      <c r="K101" s="25"/>
      <c r="L101" s="19">
        <v>117.57</v>
      </c>
    </row>
    <row r="102" spans="1:12" ht="15.75" customHeight="1" thickBot="1">
      <c r="A102" s="29">
        <f>A84</f>
        <v>1</v>
      </c>
      <c r="B102" s="30">
        <f>B84</f>
        <v>5</v>
      </c>
      <c r="C102" s="63" t="s">
        <v>4</v>
      </c>
      <c r="D102" s="64"/>
      <c r="E102" s="31"/>
      <c r="F102" s="32"/>
      <c r="G102" s="32">
        <f t="shared" ref="G102" si="31">G91+G101</f>
        <v>58.510000000000005</v>
      </c>
      <c r="H102" s="32">
        <f t="shared" ref="H102" si="32">H91+H101</f>
        <v>62.449999999999996</v>
      </c>
      <c r="I102" s="32">
        <f t="shared" ref="I102" si="33">I91+I101</f>
        <v>176.24</v>
      </c>
      <c r="J102" s="32">
        <f t="shared" ref="J102:L102" si="34">J91+J101</f>
        <v>1514.1799999999998</v>
      </c>
      <c r="K102" s="32"/>
      <c r="L102" s="32">
        <f t="shared" si="34"/>
        <v>174.17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tr">
        <f>[2]TDSheet!E93</f>
        <v>Каша кукурузная молочная с маслом</v>
      </c>
      <c r="F103" s="40">
        <v>205</v>
      </c>
      <c r="G103" s="40">
        <v>7.62</v>
      </c>
      <c r="H103" s="40">
        <v>9.9499999999999993</v>
      </c>
      <c r="I103" s="40">
        <v>43.14</v>
      </c>
      <c r="J103" s="40">
        <v>293.87</v>
      </c>
      <c r="K103" s="41">
        <v>123</v>
      </c>
      <c r="L103" s="40">
        <v>21.57</v>
      </c>
    </row>
    <row r="104" spans="1:12" ht="15">
      <c r="A104" s="23"/>
      <c r="B104" s="15"/>
      <c r="C104" s="11"/>
      <c r="D104" s="6"/>
      <c r="E104" s="42" t="str">
        <f>[2]TDSheet!E94</f>
        <v xml:space="preserve">Блинчик с маслом  </v>
      </c>
      <c r="F104" s="43">
        <v>90</v>
      </c>
      <c r="G104" s="43">
        <v>0.03</v>
      </c>
      <c r="H104" s="43">
        <v>4.13</v>
      </c>
      <c r="I104" s="43">
        <v>0.04</v>
      </c>
      <c r="J104" s="43">
        <v>37.4</v>
      </c>
      <c r="K104" s="44">
        <v>225</v>
      </c>
      <c r="L104" s="43">
        <v>32.57</v>
      </c>
    </row>
    <row r="105" spans="1:12" ht="15">
      <c r="A105" s="23"/>
      <c r="B105" s="15"/>
      <c r="C105" s="11"/>
      <c r="D105" s="7" t="s">
        <v>22</v>
      </c>
      <c r="E105" s="42" t="str">
        <f>[2]TDSheet!E96</f>
        <v xml:space="preserve">Чай с сахаром и лимоном </v>
      </c>
      <c r="F105" s="43">
        <v>200</v>
      </c>
      <c r="G105" s="43">
        <v>0.25</v>
      </c>
      <c r="H105" s="43">
        <v>0.06</v>
      </c>
      <c r="I105" s="43">
        <v>12.2</v>
      </c>
      <c r="J105" s="43">
        <v>51.9</v>
      </c>
      <c r="K105" s="44">
        <v>113</v>
      </c>
      <c r="L105" s="43">
        <v>0.89</v>
      </c>
    </row>
    <row r="106" spans="1:12" ht="15">
      <c r="A106" s="23"/>
      <c r="B106" s="15"/>
      <c r="C106" s="11"/>
      <c r="D106" s="7" t="s">
        <v>23</v>
      </c>
      <c r="E106" s="42" t="str">
        <f>[2]TDSheet!E95</f>
        <v xml:space="preserve">Батон пшеничный </v>
      </c>
      <c r="F106" s="43">
        <v>30</v>
      </c>
      <c r="G106" s="43">
        <v>7.2</v>
      </c>
      <c r="H106" s="43">
        <v>2.7</v>
      </c>
      <c r="I106" s="43">
        <v>49.1</v>
      </c>
      <c r="J106" s="43">
        <v>252.2</v>
      </c>
      <c r="K106" s="44">
        <v>121</v>
      </c>
      <c r="L106" s="43">
        <v>1.88</v>
      </c>
    </row>
    <row r="107" spans="1:12" ht="1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 t="str">
        <f>[2]TDSheet!E97</f>
        <v xml:space="preserve">Фруктовый десерт </v>
      </c>
      <c r="F108" s="43">
        <v>200</v>
      </c>
      <c r="G108" s="43">
        <v>29</v>
      </c>
      <c r="H108" s="43">
        <v>32</v>
      </c>
      <c r="I108" s="43">
        <v>47</v>
      </c>
      <c r="J108" s="43">
        <v>600</v>
      </c>
      <c r="K108" s="44">
        <v>133</v>
      </c>
      <c r="L108" s="43">
        <v>33.1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725</v>
      </c>
      <c r="G110" s="19">
        <f t="shared" ref="G110:J110" si="35">SUM(G103:G109)</f>
        <v>44.1</v>
      </c>
      <c r="H110" s="19">
        <f t="shared" si="35"/>
        <v>48.84</v>
      </c>
      <c r="I110" s="19">
        <f t="shared" si="35"/>
        <v>151.47999999999999</v>
      </c>
      <c r="J110" s="19">
        <f t="shared" si="35"/>
        <v>1235.3699999999999</v>
      </c>
      <c r="K110" s="25"/>
      <c r="L110" s="19">
        <f t="shared" ref="L110" si="36">SUM(L103:L109)</f>
        <v>90.01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tr">
        <f>[2]TDSheet!E99</f>
        <v>Фрукты в ассортименте</v>
      </c>
      <c r="F111" s="43">
        <v>150</v>
      </c>
      <c r="G111" s="43">
        <v>1.35</v>
      </c>
      <c r="H111" s="43">
        <v>0.3</v>
      </c>
      <c r="I111" s="43">
        <v>12.15</v>
      </c>
      <c r="J111" s="43">
        <v>64.5</v>
      </c>
      <c r="K111" s="44">
        <v>137</v>
      </c>
      <c r="L111" s="43">
        <v>33.08</v>
      </c>
    </row>
    <row r="112" spans="1:12" ht="15">
      <c r="A112" s="23"/>
      <c r="B112" s="15"/>
      <c r="C112" s="11"/>
      <c r="D112" s="7" t="s">
        <v>27</v>
      </c>
      <c r="E112" s="42" t="str">
        <f>[2]TDSheet!E100</f>
        <v xml:space="preserve">Щи с мясом и сметаной </v>
      </c>
      <c r="F112" s="43">
        <v>200</v>
      </c>
      <c r="G112" s="43">
        <v>6.5</v>
      </c>
      <c r="H112" s="43">
        <v>7.14</v>
      </c>
      <c r="I112" s="43">
        <v>8.3000000000000007</v>
      </c>
      <c r="J112" s="43">
        <v>124.45</v>
      </c>
      <c r="K112" s="44">
        <v>30</v>
      </c>
      <c r="L112" s="43">
        <v>24.22</v>
      </c>
    </row>
    <row r="113" spans="1:12" ht="15">
      <c r="A113" s="23"/>
      <c r="B113" s="15"/>
      <c r="C113" s="11"/>
      <c r="D113" s="7" t="s">
        <v>28</v>
      </c>
      <c r="E113" s="42" t="str">
        <f>[2]TDSheet!E101</f>
        <v xml:space="preserve">Плов с мясом </v>
      </c>
      <c r="F113" s="43">
        <v>250</v>
      </c>
      <c r="G113" s="43">
        <v>47.63</v>
      </c>
      <c r="H113" s="43">
        <v>81.87</v>
      </c>
      <c r="I113" s="43">
        <v>44.15</v>
      </c>
      <c r="J113" s="43">
        <v>1104.95</v>
      </c>
      <c r="K113" s="44">
        <v>504</v>
      </c>
      <c r="L113" s="43">
        <v>57.73</v>
      </c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 t="str">
        <f>[2]TDSheet!E104</f>
        <v xml:space="preserve">Компот из сухофруктов </v>
      </c>
      <c r="F115" s="43">
        <v>200</v>
      </c>
      <c r="G115" s="43">
        <v>2.2999999999999998</v>
      </c>
      <c r="H115" s="43">
        <v>0.3</v>
      </c>
      <c r="I115" s="43">
        <v>30.88</v>
      </c>
      <c r="J115" s="43">
        <v>135.27000000000001</v>
      </c>
      <c r="K115" s="44">
        <v>98</v>
      </c>
      <c r="L115" s="43">
        <v>3.16</v>
      </c>
    </row>
    <row r="116" spans="1:12" ht="15">
      <c r="A116" s="23"/>
      <c r="B116" s="15"/>
      <c r="C116" s="11"/>
      <c r="D116" s="7" t="s">
        <v>31</v>
      </c>
      <c r="E116" s="42" t="str">
        <f>[2]TDSheet!E102</f>
        <v xml:space="preserve">Хлеб Пшеничный </v>
      </c>
      <c r="F116" s="43">
        <v>20</v>
      </c>
      <c r="G116" s="43">
        <v>1.72</v>
      </c>
      <c r="H116" s="43">
        <v>0.28000000000000003</v>
      </c>
      <c r="I116" s="43">
        <v>9.02</v>
      </c>
      <c r="J116" s="43">
        <v>45.6</v>
      </c>
      <c r="K116" s="44">
        <v>119</v>
      </c>
      <c r="L116" s="43">
        <v>1.27</v>
      </c>
    </row>
    <row r="117" spans="1:12" ht="15">
      <c r="A117" s="23"/>
      <c r="B117" s="15"/>
      <c r="C117" s="11"/>
      <c r="D117" s="7" t="s">
        <v>32</v>
      </c>
      <c r="E117" s="42" t="str">
        <f>[2]TDSheet!E103</f>
        <v>Хлеб Ржаной</v>
      </c>
      <c r="F117" s="43">
        <v>20</v>
      </c>
      <c r="G117" s="43">
        <v>1.1000000000000001</v>
      </c>
      <c r="H117" s="43">
        <v>0.2</v>
      </c>
      <c r="I117" s="43">
        <v>8.1999999999999993</v>
      </c>
      <c r="J117" s="43">
        <v>40</v>
      </c>
      <c r="K117" s="44">
        <v>120</v>
      </c>
      <c r="L117" s="51">
        <v>1.35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840</v>
      </c>
      <c r="G120" s="19">
        <f t="shared" ref="G120:J120" si="37">SUM(G111:G119)</f>
        <v>60.6</v>
      </c>
      <c r="H120" s="19">
        <f t="shared" si="37"/>
        <v>90.09</v>
      </c>
      <c r="I120" s="19">
        <f t="shared" si="37"/>
        <v>112.69999999999999</v>
      </c>
      <c r="J120" s="19">
        <f t="shared" si="37"/>
        <v>1514.77</v>
      </c>
      <c r="K120" s="25"/>
      <c r="L120" s="19">
        <f t="shared" ref="L120" si="38">SUM(L111:L119)</f>
        <v>120.80999999999999</v>
      </c>
    </row>
    <row r="121" spans="1:12" ht="15.75" thickBot="1">
      <c r="A121" s="29">
        <f>A103</f>
        <v>2</v>
      </c>
      <c r="B121" s="30">
        <f>B103</f>
        <v>1</v>
      </c>
      <c r="C121" s="63" t="s">
        <v>4</v>
      </c>
      <c r="D121" s="64"/>
      <c r="E121" s="31"/>
      <c r="F121" s="32">
        <f>F110+F120</f>
        <v>1565</v>
      </c>
      <c r="G121" s="32">
        <f t="shared" ref="G121" si="39">G110+G120</f>
        <v>104.7</v>
      </c>
      <c r="H121" s="32">
        <f t="shared" ref="H121" si="40">H110+H120</f>
        <v>138.93</v>
      </c>
      <c r="I121" s="32">
        <f t="shared" ref="I121" si="41">I110+I120</f>
        <v>264.17999999999995</v>
      </c>
      <c r="J121" s="32">
        <f t="shared" ref="J121:L121" si="42">J110+J120</f>
        <v>2750.14</v>
      </c>
      <c r="K121" s="32"/>
      <c r="L121" s="32">
        <f t="shared" si="42"/>
        <v>210.82</v>
      </c>
    </row>
    <row r="122" spans="1:12" ht="15.75" thickBot="1">
      <c r="A122" s="14">
        <v>2</v>
      </c>
      <c r="B122" s="15">
        <v>2</v>
      </c>
      <c r="C122" s="22" t="s">
        <v>20</v>
      </c>
      <c r="D122" s="69" t="s">
        <v>21</v>
      </c>
      <c r="E122" s="70" t="s">
        <v>365</v>
      </c>
      <c r="F122" s="71" t="s">
        <v>109</v>
      </c>
      <c r="G122" s="71" t="s">
        <v>366</v>
      </c>
      <c r="H122" s="71" t="s">
        <v>367</v>
      </c>
      <c r="I122" s="71" t="s">
        <v>368</v>
      </c>
      <c r="J122" s="71" t="s">
        <v>369</v>
      </c>
      <c r="K122" s="72" t="s">
        <v>370</v>
      </c>
      <c r="L122" s="71" t="s">
        <v>371</v>
      </c>
    </row>
    <row r="123" spans="1:12" ht="15">
      <c r="A123" s="14"/>
      <c r="B123" s="15"/>
      <c r="C123" s="11"/>
      <c r="D123" s="74"/>
      <c r="E123" s="70" t="s">
        <v>372</v>
      </c>
      <c r="F123" s="71" t="s">
        <v>55</v>
      </c>
      <c r="G123" s="71" t="s">
        <v>302</v>
      </c>
      <c r="H123" s="71" t="s">
        <v>303</v>
      </c>
      <c r="I123" s="71" t="s">
        <v>304</v>
      </c>
      <c r="J123" s="71" t="s">
        <v>305</v>
      </c>
      <c r="K123" s="72" t="s">
        <v>373</v>
      </c>
      <c r="L123" s="71" t="s">
        <v>184</v>
      </c>
    </row>
    <row r="124" spans="1:12" ht="15.75" thickBot="1">
      <c r="A124" s="14"/>
      <c r="B124" s="15"/>
      <c r="C124" s="11"/>
      <c r="D124" s="75" t="s">
        <v>22</v>
      </c>
      <c r="E124" s="55"/>
      <c r="F124" s="56"/>
      <c r="G124" s="56"/>
      <c r="H124" s="56"/>
      <c r="I124" s="56"/>
      <c r="J124" s="56"/>
      <c r="K124" s="57"/>
      <c r="L124" s="56"/>
    </row>
    <row r="125" spans="1:12" ht="15">
      <c r="A125" s="14"/>
      <c r="B125" s="15"/>
      <c r="C125" s="11"/>
      <c r="D125" s="75" t="s">
        <v>23</v>
      </c>
      <c r="E125" s="70" t="s">
        <v>51</v>
      </c>
      <c r="F125" s="71" t="s">
        <v>177</v>
      </c>
      <c r="G125" s="71" t="s">
        <v>381</v>
      </c>
      <c r="H125" s="71" t="s">
        <v>382</v>
      </c>
      <c r="I125" s="71" t="s">
        <v>383</v>
      </c>
      <c r="J125" s="71" t="s">
        <v>384</v>
      </c>
      <c r="K125" s="72" t="s">
        <v>90</v>
      </c>
      <c r="L125" s="71" t="s">
        <v>385</v>
      </c>
    </row>
    <row r="126" spans="1:12" ht="15.75" thickBot="1">
      <c r="A126" s="14"/>
      <c r="B126" s="15"/>
      <c r="C126" s="11"/>
      <c r="D126" s="75" t="s">
        <v>24</v>
      </c>
      <c r="E126" s="55"/>
      <c r="F126" s="56"/>
      <c r="G126" s="56"/>
      <c r="H126" s="56"/>
      <c r="I126" s="56"/>
      <c r="J126" s="56"/>
      <c r="K126" s="57"/>
      <c r="L126" s="56"/>
    </row>
    <row r="127" spans="1:12" ht="15.75" thickBot="1">
      <c r="A127" s="14"/>
      <c r="B127" s="15"/>
      <c r="C127" s="11"/>
      <c r="D127" s="74"/>
      <c r="E127" s="70" t="s">
        <v>374</v>
      </c>
      <c r="F127" s="71" t="s">
        <v>117</v>
      </c>
      <c r="G127" s="71" t="s">
        <v>375</v>
      </c>
      <c r="H127" s="71" t="s">
        <v>376</v>
      </c>
      <c r="I127" s="71" t="s">
        <v>377</v>
      </c>
      <c r="J127" s="71" t="s">
        <v>378</v>
      </c>
      <c r="K127" s="72" t="s">
        <v>379</v>
      </c>
      <c r="L127" s="71" t="s">
        <v>380</v>
      </c>
    </row>
    <row r="128" spans="1:12" ht="15.75" thickBot="1">
      <c r="A128" s="14"/>
      <c r="B128" s="15"/>
      <c r="C128" s="11"/>
      <c r="D128" s="74"/>
      <c r="E128" s="70" t="s">
        <v>52</v>
      </c>
      <c r="F128" s="71" t="s">
        <v>85</v>
      </c>
      <c r="G128" s="71" t="s">
        <v>92</v>
      </c>
      <c r="H128" s="71" t="s">
        <v>93</v>
      </c>
      <c r="I128" s="71" t="s">
        <v>94</v>
      </c>
      <c r="J128" s="71" t="s">
        <v>95</v>
      </c>
      <c r="K128" s="72" t="s">
        <v>83</v>
      </c>
      <c r="L128" s="71" t="s">
        <v>310</v>
      </c>
    </row>
    <row r="129" spans="1:12" ht="15">
      <c r="A129" s="14"/>
      <c r="B129" s="15"/>
      <c r="C129" s="11"/>
      <c r="D129" s="74"/>
      <c r="E129" s="70" t="s">
        <v>350</v>
      </c>
      <c r="F129" s="71" t="s">
        <v>56</v>
      </c>
      <c r="G129" s="71"/>
      <c r="H129" s="71"/>
      <c r="I129" s="71" t="s">
        <v>351</v>
      </c>
      <c r="J129" s="71" t="s">
        <v>352</v>
      </c>
      <c r="K129" s="72" t="s">
        <v>353</v>
      </c>
      <c r="L129" s="71" t="s">
        <v>354</v>
      </c>
    </row>
    <row r="130" spans="1:12" ht="15.75" thickBot="1">
      <c r="A130" s="16"/>
      <c r="B130" s="17"/>
      <c r="C130" s="8"/>
      <c r="D130" s="77" t="s">
        <v>33</v>
      </c>
      <c r="E130" s="78"/>
      <c r="F130" s="79"/>
      <c r="G130" s="79">
        <v>23.93</v>
      </c>
      <c r="H130" s="79">
        <v>37.659999999999997</v>
      </c>
      <c r="I130" s="79">
        <v>144.72999999999999</v>
      </c>
      <c r="J130" s="79">
        <v>1011.4</v>
      </c>
      <c r="K130" s="80"/>
      <c r="L130" s="79">
        <v>93.78</v>
      </c>
    </row>
    <row r="131" spans="1:12" ht="15.75" thickBot="1">
      <c r="A131" s="13">
        <f>A122</f>
        <v>2</v>
      </c>
      <c r="B131" s="13">
        <f>B122</f>
        <v>2</v>
      </c>
      <c r="C131" s="10" t="s">
        <v>25</v>
      </c>
      <c r="D131" s="7" t="s">
        <v>26</v>
      </c>
      <c r="E131" s="52" t="s">
        <v>207</v>
      </c>
      <c r="F131" s="53" t="s">
        <v>121</v>
      </c>
      <c r="G131" s="53" t="s">
        <v>208</v>
      </c>
      <c r="H131" s="53" t="s">
        <v>209</v>
      </c>
      <c r="I131" s="53" t="s">
        <v>210</v>
      </c>
      <c r="J131" s="53" t="s">
        <v>211</v>
      </c>
      <c r="K131" s="54" t="s">
        <v>212</v>
      </c>
      <c r="L131" s="53"/>
    </row>
    <row r="132" spans="1:12" ht="15.75" thickBot="1">
      <c r="A132" s="14"/>
      <c r="B132" s="15"/>
      <c r="C132" s="11"/>
      <c r="D132" s="7" t="s">
        <v>27</v>
      </c>
      <c r="E132" s="52" t="s">
        <v>213</v>
      </c>
      <c r="F132" s="53" t="s">
        <v>56</v>
      </c>
      <c r="G132" s="53" t="s">
        <v>214</v>
      </c>
      <c r="H132" s="53" t="s">
        <v>215</v>
      </c>
      <c r="I132" s="53" t="s">
        <v>216</v>
      </c>
      <c r="J132" s="53" t="s">
        <v>217</v>
      </c>
      <c r="K132" s="54" t="s">
        <v>218</v>
      </c>
      <c r="L132" s="53" t="s">
        <v>219</v>
      </c>
    </row>
    <row r="133" spans="1:12" ht="15.75" thickBot="1">
      <c r="A133" s="14"/>
      <c r="B133" s="15"/>
      <c r="C133" s="11"/>
      <c r="D133" s="7" t="s">
        <v>28</v>
      </c>
      <c r="E133" s="52" t="s">
        <v>220</v>
      </c>
      <c r="F133" s="53" t="s">
        <v>221</v>
      </c>
      <c r="G133" s="53" t="s">
        <v>222</v>
      </c>
      <c r="H133" s="53" t="s">
        <v>223</v>
      </c>
      <c r="I133" s="53" t="s">
        <v>224</v>
      </c>
      <c r="J133" s="53" t="s">
        <v>225</v>
      </c>
      <c r="K133" s="54" t="s">
        <v>226</v>
      </c>
      <c r="L133" s="53" t="s">
        <v>227</v>
      </c>
    </row>
    <row r="134" spans="1:12" ht="15.75" thickBot="1">
      <c r="A134" s="14"/>
      <c r="B134" s="15"/>
      <c r="C134" s="11"/>
      <c r="D134" s="7" t="s">
        <v>29</v>
      </c>
      <c r="E134" s="52" t="s">
        <v>228</v>
      </c>
      <c r="F134" s="53" t="s">
        <v>55</v>
      </c>
      <c r="G134" s="53" t="s">
        <v>229</v>
      </c>
      <c r="H134" s="53" t="s">
        <v>230</v>
      </c>
      <c r="I134" s="53" t="s">
        <v>231</v>
      </c>
      <c r="J134" s="53" t="s">
        <v>232</v>
      </c>
      <c r="K134" s="54" t="s">
        <v>233</v>
      </c>
      <c r="L134" s="53" t="s">
        <v>234</v>
      </c>
    </row>
    <row r="135" spans="1:12" ht="15.75" thickBot="1">
      <c r="A135" s="14"/>
      <c r="B135" s="15"/>
      <c r="C135" s="11"/>
      <c r="D135" s="7" t="s">
        <v>30</v>
      </c>
      <c r="E135" s="52" t="s">
        <v>235</v>
      </c>
      <c r="F135" s="53" t="s">
        <v>56</v>
      </c>
      <c r="G135" s="53" t="s">
        <v>91</v>
      </c>
      <c r="H135" s="53" t="s">
        <v>123</v>
      </c>
      <c r="I135" s="53" t="s">
        <v>124</v>
      </c>
      <c r="J135" s="53" t="s">
        <v>125</v>
      </c>
      <c r="K135" s="54" t="s">
        <v>236</v>
      </c>
      <c r="L135" s="53" t="s">
        <v>206</v>
      </c>
    </row>
    <row r="136" spans="1:12" ht="15.75" thickBot="1">
      <c r="A136" s="14"/>
      <c r="B136" s="15"/>
      <c r="C136" s="11"/>
      <c r="D136" s="7" t="s">
        <v>31</v>
      </c>
      <c r="E136" s="52" t="s">
        <v>51</v>
      </c>
      <c r="F136" s="53" t="s">
        <v>237</v>
      </c>
      <c r="G136" s="53" t="s">
        <v>238</v>
      </c>
      <c r="H136" s="53" t="s">
        <v>239</v>
      </c>
      <c r="I136" s="53" t="s">
        <v>240</v>
      </c>
      <c r="J136" s="53" t="s">
        <v>241</v>
      </c>
      <c r="K136" s="54" t="s">
        <v>90</v>
      </c>
      <c r="L136" s="53" t="s">
        <v>242</v>
      </c>
    </row>
    <row r="137" spans="1:12" ht="15">
      <c r="A137" s="14"/>
      <c r="B137" s="15"/>
      <c r="C137" s="11"/>
      <c r="D137" s="7" t="s">
        <v>32</v>
      </c>
      <c r="E137" s="52" t="s">
        <v>52</v>
      </c>
      <c r="F137" s="53" t="s">
        <v>95</v>
      </c>
      <c r="G137" s="53" t="s">
        <v>98</v>
      </c>
      <c r="H137" s="53" t="s">
        <v>243</v>
      </c>
      <c r="I137" s="53" t="s">
        <v>244</v>
      </c>
      <c r="J137" s="53" t="s">
        <v>245</v>
      </c>
      <c r="K137" s="54" t="s">
        <v>83</v>
      </c>
      <c r="L137" s="53" t="s">
        <v>246</v>
      </c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33</v>
      </c>
      <c r="E140" s="9"/>
      <c r="F140" s="19"/>
      <c r="G140" s="19">
        <v>64.239999999999995</v>
      </c>
      <c r="H140" s="19">
        <v>38.049999999999997</v>
      </c>
      <c r="I140" s="19">
        <v>143.69</v>
      </c>
      <c r="J140" s="19">
        <v>1156.0999999999999</v>
      </c>
      <c r="K140" s="25"/>
      <c r="L140" s="19">
        <v>70.739999999999995</v>
      </c>
    </row>
    <row r="141" spans="1:12" ht="15.75" thickBot="1">
      <c r="A141" s="33">
        <f>A122</f>
        <v>2</v>
      </c>
      <c r="B141" s="33">
        <f>B122</f>
        <v>2</v>
      </c>
      <c r="C141" s="63" t="s">
        <v>4</v>
      </c>
      <c r="D141" s="64"/>
      <c r="E141" s="31"/>
      <c r="F141" s="32"/>
      <c r="G141" s="32">
        <f t="shared" ref="G141" si="43">G130+G140</f>
        <v>88.169999999999987</v>
      </c>
      <c r="H141" s="32">
        <f t="shared" ref="H141" si="44">H130+H140</f>
        <v>75.709999999999994</v>
      </c>
      <c r="I141" s="32">
        <f t="shared" ref="I141" si="45">I130+I140</f>
        <v>288.41999999999996</v>
      </c>
      <c r="J141" s="32">
        <f t="shared" ref="J141:L141" si="46">J130+J140</f>
        <v>2167.5</v>
      </c>
      <c r="K141" s="32"/>
      <c r="L141" s="32">
        <f t="shared" si="46"/>
        <v>164.51999999999998</v>
      </c>
    </row>
    <row r="142" spans="1:12" ht="15.75" thickBot="1">
      <c r="A142" s="20">
        <v>2</v>
      </c>
      <c r="B142" s="21">
        <v>3</v>
      </c>
      <c r="C142" s="22" t="s">
        <v>20</v>
      </c>
      <c r="D142" s="5" t="s">
        <v>21</v>
      </c>
      <c r="E142" s="52" t="s">
        <v>249</v>
      </c>
      <c r="F142" s="53" t="s">
        <v>109</v>
      </c>
      <c r="G142" s="53" t="s">
        <v>147</v>
      </c>
      <c r="H142" s="53" t="s">
        <v>148</v>
      </c>
      <c r="I142" s="53" t="s">
        <v>149</v>
      </c>
      <c r="J142" s="53" t="s">
        <v>150</v>
      </c>
      <c r="K142" s="54" t="s">
        <v>151</v>
      </c>
      <c r="L142" s="53" t="s">
        <v>250</v>
      </c>
    </row>
    <row r="143" spans="1:12" ht="15">
      <c r="A143" s="23"/>
      <c r="B143" s="15"/>
      <c r="C143" s="11"/>
      <c r="D143" s="6"/>
      <c r="E143" s="52" t="s">
        <v>73</v>
      </c>
      <c r="F143" s="53" t="s">
        <v>55</v>
      </c>
      <c r="G143" s="53" t="s">
        <v>74</v>
      </c>
      <c r="H143" s="53" t="s">
        <v>75</v>
      </c>
      <c r="I143" s="53" t="s">
        <v>76</v>
      </c>
      <c r="J143" s="53" t="s">
        <v>77</v>
      </c>
      <c r="K143" s="54" t="s">
        <v>78</v>
      </c>
      <c r="L143" s="53" t="s">
        <v>251</v>
      </c>
    </row>
    <row r="144" spans="1:12" ht="15.75" thickBot="1">
      <c r="A144" s="23"/>
      <c r="B144" s="15"/>
      <c r="C144" s="11"/>
      <c r="D144" s="7" t="s">
        <v>22</v>
      </c>
      <c r="E144" s="55"/>
      <c r="F144" s="56"/>
      <c r="G144" s="56"/>
      <c r="H144" s="56"/>
      <c r="I144" s="56"/>
      <c r="J144" s="56"/>
      <c r="K144" s="57"/>
      <c r="L144" s="56"/>
    </row>
    <row r="145" spans="1:12" ht="15.75" customHeight="1">
      <c r="A145" s="23"/>
      <c r="B145" s="15"/>
      <c r="C145" s="11"/>
      <c r="D145" s="7" t="s">
        <v>23</v>
      </c>
      <c r="E145" s="52" t="s">
        <v>247</v>
      </c>
      <c r="F145" s="53" t="s">
        <v>85</v>
      </c>
      <c r="G145" s="53" t="s">
        <v>86</v>
      </c>
      <c r="H145" s="53" t="s">
        <v>87</v>
      </c>
      <c r="I145" s="53" t="s">
        <v>88</v>
      </c>
      <c r="J145" s="53" t="s">
        <v>89</v>
      </c>
      <c r="K145" s="54" t="s">
        <v>90</v>
      </c>
      <c r="L145" s="53" t="s">
        <v>248</v>
      </c>
    </row>
    <row r="146" spans="1:12" ht="15.75" thickBot="1">
      <c r="A146" s="23"/>
      <c r="B146" s="15"/>
      <c r="C146" s="11"/>
      <c r="D146" s="7" t="s">
        <v>24</v>
      </c>
      <c r="E146" s="55"/>
      <c r="F146" s="56"/>
      <c r="G146" s="56"/>
      <c r="H146" s="56"/>
      <c r="I146" s="56"/>
      <c r="J146" s="56"/>
      <c r="K146" s="57"/>
      <c r="L146" s="56"/>
    </row>
    <row r="147" spans="1:12" ht="15.75" thickBot="1">
      <c r="A147" s="23"/>
      <c r="B147" s="15"/>
      <c r="C147" s="11"/>
      <c r="D147" s="6"/>
      <c r="E147" s="52" t="s">
        <v>252</v>
      </c>
      <c r="F147" s="53" t="s">
        <v>121</v>
      </c>
      <c r="G147" s="53" t="s">
        <v>253</v>
      </c>
      <c r="H147" s="53" t="s">
        <v>57</v>
      </c>
      <c r="I147" s="53" t="s">
        <v>254</v>
      </c>
      <c r="J147" s="53" t="s">
        <v>255</v>
      </c>
      <c r="K147" s="54" t="s">
        <v>256</v>
      </c>
      <c r="L147" s="53" t="s">
        <v>257</v>
      </c>
    </row>
    <row r="148" spans="1:12" ht="15.75" thickBot="1">
      <c r="A148" s="23"/>
      <c r="B148" s="15"/>
      <c r="C148" s="11"/>
      <c r="D148" s="6"/>
      <c r="E148" s="52" t="s">
        <v>52</v>
      </c>
      <c r="F148" s="58" t="s">
        <v>85</v>
      </c>
      <c r="G148" s="58" t="s">
        <v>92</v>
      </c>
      <c r="H148" s="58" t="s">
        <v>93</v>
      </c>
      <c r="I148" s="58" t="s">
        <v>94</v>
      </c>
      <c r="J148" s="58" t="s">
        <v>95</v>
      </c>
      <c r="K148" s="59" t="s">
        <v>83</v>
      </c>
      <c r="L148" s="58" t="s">
        <v>258</v>
      </c>
    </row>
    <row r="149" spans="1:12" ht="15">
      <c r="A149" s="23"/>
      <c r="B149" s="15"/>
      <c r="C149" s="11"/>
      <c r="D149" s="74"/>
      <c r="E149" s="52" t="s">
        <v>259</v>
      </c>
      <c r="F149" s="53" t="s">
        <v>56</v>
      </c>
      <c r="G149" s="53" t="s">
        <v>161</v>
      </c>
      <c r="H149" s="53" t="s">
        <v>66</v>
      </c>
      <c r="I149" s="53" t="s">
        <v>162</v>
      </c>
      <c r="J149" s="53" t="s">
        <v>163</v>
      </c>
      <c r="K149" s="54" t="s">
        <v>164</v>
      </c>
      <c r="L149" s="53" t="s">
        <v>260</v>
      </c>
    </row>
    <row r="150" spans="1:12" ht="15">
      <c r="A150" s="23"/>
      <c r="B150" s="15"/>
      <c r="C150" s="11"/>
      <c r="D150" s="6"/>
      <c r="E150" s="60"/>
      <c r="F150" s="61"/>
      <c r="G150" s="62"/>
      <c r="H150" s="61"/>
      <c r="I150" s="61"/>
      <c r="J150" s="61"/>
      <c r="K150" s="61"/>
      <c r="L150" s="61"/>
    </row>
    <row r="151" spans="1:12" ht="15.75" thickBot="1">
      <c r="A151" s="24"/>
      <c r="B151" s="17"/>
      <c r="C151" s="8"/>
      <c r="D151" s="18" t="s">
        <v>33</v>
      </c>
      <c r="E151" s="9"/>
      <c r="F151" s="19"/>
      <c r="G151" s="19">
        <v>24.04</v>
      </c>
      <c r="H151" s="19">
        <v>46.53</v>
      </c>
      <c r="I151" s="19">
        <v>76.89</v>
      </c>
      <c r="J151" s="19">
        <v>824.42</v>
      </c>
      <c r="K151" s="25"/>
      <c r="L151" s="19">
        <v>82.27</v>
      </c>
    </row>
    <row r="152" spans="1:12" ht="15.75" thickBot="1">
      <c r="A152" s="26">
        <f>A142</f>
        <v>2</v>
      </c>
      <c r="B152" s="13">
        <f>B142</f>
        <v>3</v>
      </c>
      <c r="C152" s="10" t="s">
        <v>25</v>
      </c>
      <c r="D152" s="75" t="s">
        <v>26</v>
      </c>
      <c r="E152" s="52" t="s">
        <v>252</v>
      </c>
      <c r="F152" s="53" t="s">
        <v>121</v>
      </c>
      <c r="G152" s="53" t="s">
        <v>253</v>
      </c>
      <c r="H152" s="53" t="s">
        <v>57</v>
      </c>
      <c r="I152" s="53" t="s">
        <v>254</v>
      </c>
      <c r="J152" s="53" t="s">
        <v>255</v>
      </c>
      <c r="K152" s="54" t="s">
        <v>256</v>
      </c>
      <c r="L152" s="53" t="s">
        <v>261</v>
      </c>
    </row>
    <row r="153" spans="1:12" ht="15.75" thickBot="1">
      <c r="A153" s="23"/>
      <c r="B153" s="15"/>
      <c r="C153" s="11"/>
      <c r="D153" s="75" t="s">
        <v>27</v>
      </c>
      <c r="E153" s="52" t="s">
        <v>262</v>
      </c>
      <c r="F153" s="53" t="s">
        <v>56</v>
      </c>
      <c r="G153" s="53" t="s">
        <v>263</v>
      </c>
      <c r="H153" s="53" t="s">
        <v>264</v>
      </c>
      <c r="I153" s="53" t="s">
        <v>105</v>
      </c>
      <c r="J153" s="53" t="s">
        <v>265</v>
      </c>
      <c r="K153" s="54" t="s">
        <v>266</v>
      </c>
      <c r="L153" s="53" t="s">
        <v>267</v>
      </c>
    </row>
    <row r="154" spans="1:12" ht="15.75" thickBot="1">
      <c r="A154" s="23"/>
      <c r="B154" s="15"/>
      <c r="C154" s="11"/>
      <c r="D154" s="75" t="s">
        <v>28</v>
      </c>
      <c r="E154" s="52" t="s">
        <v>268</v>
      </c>
      <c r="F154" s="53" t="s">
        <v>109</v>
      </c>
      <c r="G154" s="53" t="s">
        <v>269</v>
      </c>
      <c r="H154" s="53" t="s">
        <v>270</v>
      </c>
      <c r="I154" s="53" t="s">
        <v>271</v>
      </c>
      <c r="J154" s="53" t="s">
        <v>272</v>
      </c>
      <c r="K154" s="54" t="s">
        <v>273</v>
      </c>
      <c r="L154" s="53" t="s">
        <v>274</v>
      </c>
    </row>
    <row r="155" spans="1:12" ht="15">
      <c r="A155" s="23"/>
      <c r="B155" s="15"/>
      <c r="C155" s="11"/>
      <c r="D155" s="75" t="s">
        <v>29</v>
      </c>
      <c r="E155" s="52" t="s">
        <v>275</v>
      </c>
      <c r="F155" s="53" t="s">
        <v>55</v>
      </c>
      <c r="G155" s="53" t="s">
        <v>276</v>
      </c>
      <c r="H155" s="53" t="s">
        <v>277</v>
      </c>
      <c r="I155" s="53" t="s">
        <v>278</v>
      </c>
      <c r="J155" s="53" t="s">
        <v>279</v>
      </c>
      <c r="K155" s="54" t="s">
        <v>280</v>
      </c>
      <c r="L155" s="53" t="s">
        <v>281</v>
      </c>
    </row>
    <row r="156" spans="1:12" ht="15.75" thickBot="1">
      <c r="A156" s="23"/>
      <c r="B156" s="15"/>
      <c r="C156" s="11"/>
      <c r="D156" s="75" t="s">
        <v>30</v>
      </c>
      <c r="E156" s="55"/>
      <c r="F156" s="56"/>
      <c r="G156" s="56"/>
      <c r="H156" s="56"/>
      <c r="I156" s="56"/>
      <c r="J156" s="56"/>
      <c r="K156" s="57"/>
      <c r="L156" s="56"/>
    </row>
    <row r="157" spans="1:12" ht="15.75" thickBot="1">
      <c r="A157" s="23"/>
      <c r="B157" s="15"/>
      <c r="C157" s="11"/>
      <c r="D157" s="75" t="s">
        <v>31</v>
      </c>
      <c r="E157" s="52" t="s">
        <v>51</v>
      </c>
      <c r="F157" s="53" t="s">
        <v>85</v>
      </c>
      <c r="G157" s="53" t="s">
        <v>86</v>
      </c>
      <c r="H157" s="53" t="s">
        <v>87</v>
      </c>
      <c r="I157" s="53" t="s">
        <v>88</v>
      </c>
      <c r="J157" s="53" t="s">
        <v>89</v>
      </c>
      <c r="K157" s="54" t="s">
        <v>90</v>
      </c>
      <c r="L157" s="53" t="s">
        <v>133</v>
      </c>
    </row>
    <row r="158" spans="1:12" ht="15.75" thickBot="1">
      <c r="A158" s="23"/>
      <c r="B158" s="15"/>
      <c r="C158" s="11"/>
      <c r="D158" s="75" t="s">
        <v>32</v>
      </c>
      <c r="E158" s="52" t="s">
        <v>52</v>
      </c>
      <c r="F158" s="53" t="s">
        <v>85</v>
      </c>
      <c r="G158" s="53" t="s">
        <v>92</v>
      </c>
      <c r="H158" s="53" t="s">
        <v>93</v>
      </c>
      <c r="I158" s="53" t="s">
        <v>94</v>
      </c>
      <c r="J158" s="53" t="s">
        <v>95</v>
      </c>
      <c r="K158" s="54" t="s">
        <v>83</v>
      </c>
      <c r="L158" s="53" t="s">
        <v>258</v>
      </c>
    </row>
    <row r="159" spans="1:12" ht="15">
      <c r="A159" s="23"/>
      <c r="B159" s="15"/>
      <c r="C159" s="11"/>
      <c r="D159" s="74"/>
      <c r="E159" s="52" t="s">
        <v>44</v>
      </c>
      <c r="F159" s="53" t="s">
        <v>56</v>
      </c>
      <c r="G159" s="53" t="s">
        <v>202</v>
      </c>
      <c r="H159" s="53" t="s">
        <v>203</v>
      </c>
      <c r="I159" s="53" t="s">
        <v>117</v>
      </c>
      <c r="J159" s="53" t="s">
        <v>204</v>
      </c>
      <c r="K159" s="54" t="s">
        <v>205</v>
      </c>
      <c r="L159" s="53" t="s">
        <v>282</v>
      </c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4"/>
      <c r="B161" s="17"/>
      <c r="C161" s="8"/>
      <c r="D161" s="18" t="s">
        <v>33</v>
      </c>
      <c r="E161" s="9"/>
      <c r="F161" s="19"/>
      <c r="G161" s="19">
        <v>19.21</v>
      </c>
      <c r="H161" s="19">
        <v>15.73</v>
      </c>
      <c r="I161" s="19">
        <v>95.43</v>
      </c>
      <c r="J161" s="19">
        <v>606</v>
      </c>
      <c r="K161" s="25"/>
      <c r="L161" s="19">
        <v>89.35</v>
      </c>
    </row>
    <row r="162" spans="1:12" ht="15.75" thickBot="1">
      <c r="A162" s="29">
        <f>A142</f>
        <v>2</v>
      </c>
      <c r="B162" s="30">
        <f>B142</f>
        <v>3</v>
      </c>
      <c r="C162" s="63" t="s">
        <v>4</v>
      </c>
      <c r="D162" s="64"/>
      <c r="E162" s="31"/>
      <c r="F162" s="32">
        <f>F151+F161</f>
        <v>0</v>
      </c>
      <c r="G162" s="32">
        <f t="shared" ref="G162" si="47">G151+G161</f>
        <v>43.25</v>
      </c>
      <c r="H162" s="32">
        <f t="shared" ref="H162" si="48">H151+H161</f>
        <v>62.260000000000005</v>
      </c>
      <c r="I162" s="32">
        <f t="shared" ref="I162" si="49">I151+I161</f>
        <v>172.32</v>
      </c>
      <c r="J162" s="32">
        <f t="shared" ref="J162:L162" si="50">J151+J161</f>
        <v>1430.42</v>
      </c>
      <c r="K162" s="32"/>
      <c r="L162" s="32">
        <f t="shared" si="50"/>
        <v>171.62</v>
      </c>
    </row>
    <row r="163" spans="1:12" ht="15">
      <c r="A163" s="20">
        <v>2</v>
      </c>
      <c r="B163" s="21">
        <v>4</v>
      </c>
      <c r="C163" s="22" t="s">
        <v>20</v>
      </c>
      <c r="D163" s="69" t="s">
        <v>21</v>
      </c>
      <c r="E163" s="52" t="s">
        <v>283</v>
      </c>
      <c r="F163" s="53">
        <v>150</v>
      </c>
      <c r="G163" s="53" t="s">
        <v>284</v>
      </c>
      <c r="H163" s="53" t="s">
        <v>285</v>
      </c>
      <c r="I163" s="53" t="s">
        <v>286</v>
      </c>
      <c r="J163" s="53" t="s">
        <v>287</v>
      </c>
      <c r="K163" s="54" t="s">
        <v>288</v>
      </c>
      <c r="L163" s="53" t="s">
        <v>289</v>
      </c>
    </row>
    <row r="164" spans="1:12" ht="15.75" thickBo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3"/>
      <c r="B165" s="15"/>
      <c r="C165" s="11"/>
      <c r="D165" s="7" t="s">
        <v>22</v>
      </c>
      <c r="E165" s="52" t="s">
        <v>44</v>
      </c>
      <c r="F165" s="53" t="s">
        <v>56</v>
      </c>
      <c r="G165" s="53" t="s">
        <v>202</v>
      </c>
      <c r="H165" s="53" t="s">
        <v>203</v>
      </c>
      <c r="I165" s="53" t="s">
        <v>117</v>
      </c>
      <c r="J165" s="53" t="s">
        <v>204</v>
      </c>
      <c r="K165" s="54" t="s">
        <v>205</v>
      </c>
      <c r="L165" s="53" t="s">
        <v>282</v>
      </c>
    </row>
    <row r="166" spans="1:12" ht="15.75" thickBot="1">
      <c r="A166" s="23"/>
      <c r="B166" s="15"/>
      <c r="C166" s="11"/>
      <c r="D166" s="7" t="s">
        <v>23</v>
      </c>
      <c r="E166" s="52" t="s">
        <v>43</v>
      </c>
      <c r="F166" s="53" t="s">
        <v>118</v>
      </c>
      <c r="G166" s="53" t="s">
        <v>60</v>
      </c>
      <c r="H166" s="53" t="s">
        <v>61</v>
      </c>
      <c r="I166" s="53" t="s">
        <v>62</v>
      </c>
      <c r="J166" s="53" t="s">
        <v>63</v>
      </c>
      <c r="K166" s="54" t="s">
        <v>64</v>
      </c>
      <c r="L166" s="53" t="s">
        <v>290</v>
      </c>
    </row>
    <row r="167" spans="1:12" ht="15.75" thickBot="1">
      <c r="A167" s="23"/>
      <c r="B167" s="15"/>
      <c r="C167" s="11"/>
      <c r="D167" s="7" t="s">
        <v>24</v>
      </c>
      <c r="E167" s="52" t="s">
        <v>46</v>
      </c>
      <c r="F167" s="53" t="s">
        <v>55</v>
      </c>
      <c r="G167" s="53" t="s">
        <v>173</v>
      </c>
      <c r="H167" s="53" t="s">
        <v>174</v>
      </c>
      <c r="I167" s="53" t="s">
        <v>175</v>
      </c>
      <c r="J167" s="53" t="s">
        <v>176</v>
      </c>
      <c r="K167" s="54" t="s">
        <v>177</v>
      </c>
      <c r="L167" s="53"/>
    </row>
    <row r="168" spans="1:12" ht="15">
      <c r="A168" s="23"/>
      <c r="B168" s="15"/>
      <c r="C168" s="11"/>
      <c r="D168" s="6"/>
      <c r="E168" s="52" t="s">
        <v>45</v>
      </c>
      <c r="F168" s="53" t="s">
        <v>56</v>
      </c>
      <c r="G168" s="53" t="s">
        <v>126</v>
      </c>
      <c r="H168" s="53" t="s">
        <v>127</v>
      </c>
      <c r="I168" s="53" t="s">
        <v>128</v>
      </c>
      <c r="J168" s="53" t="s">
        <v>129</v>
      </c>
      <c r="K168" s="54" t="s">
        <v>208</v>
      </c>
      <c r="L168" s="53" t="s">
        <v>291</v>
      </c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.75" thickBot="1">
      <c r="A170" s="24"/>
      <c r="B170" s="17"/>
      <c r="C170" s="8"/>
      <c r="D170" s="18" t="s">
        <v>33</v>
      </c>
      <c r="E170" s="9"/>
      <c r="F170" s="19"/>
      <c r="G170" s="19">
        <v>59.48</v>
      </c>
      <c r="H170" s="19">
        <v>51.94</v>
      </c>
      <c r="I170" s="19">
        <v>155.66999999999999</v>
      </c>
      <c r="J170" s="19">
        <v>1345.55</v>
      </c>
      <c r="K170" s="25"/>
      <c r="L170" s="19">
        <v>51.95</v>
      </c>
    </row>
    <row r="171" spans="1:12" ht="15.75" thickBot="1">
      <c r="A171" s="26">
        <f>A163</f>
        <v>2</v>
      </c>
      <c r="B171" s="13">
        <f>B163</f>
        <v>4</v>
      </c>
      <c r="C171" s="10" t="s">
        <v>25</v>
      </c>
      <c r="D171" s="75" t="s">
        <v>26</v>
      </c>
      <c r="E171" s="52" t="s">
        <v>292</v>
      </c>
      <c r="F171" s="53" t="s">
        <v>121</v>
      </c>
      <c r="G171" s="53"/>
      <c r="H171" s="53"/>
      <c r="I171" s="53"/>
      <c r="J171" s="53"/>
      <c r="K171" s="54" t="s">
        <v>130</v>
      </c>
      <c r="L171" s="53" t="s">
        <v>293</v>
      </c>
    </row>
    <row r="172" spans="1:12" ht="15.75" thickBot="1">
      <c r="A172" s="23"/>
      <c r="B172" s="15"/>
      <c r="C172" s="11"/>
      <c r="D172" s="75" t="s">
        <v>27</v>
      </c>
      <c r="E172" s="52" t="s">
        <v>294</v>
      </c>
      <c r="F172" s="53" t="s">
        <v>56</v>
      </c>
      <c r="G172" s="53" t="s">
        <v>295</v>
      </c>
      <c r="H172" s="53" t="s">
        <v>296</v>
      </c>
      <c r="I172" s="53" t="s">
        <v>297</v>
      </c>
      <c r="J172" s="53" t="s">
        <v>298</v>
      </c>
      <c r="K172" s="54" t="s">
        <v>127</v>
      </c>
      <c r="L172" s="53" t="s">
        <v>198</v>
      </c>
    </row>
    <row r="173" spans="1:12" ht="15.75" thickBot="1">
      <c r="A173" s="23"/>
      <c r="B173" s="15"/>
      <c r="C173" s="11"/>
      <c r="D173" s="75" t="s">
        <v>28</v>
      </c>
      <c r="E173" s="52" t="s">
        <v>299</v>
      </c>
      <c r="F173" s="53" t="s">
        <v>109</v>
      </c>
      <c r="G173" s="53" t="s">
        <v>147</v>
      </c>
      <c r="H173" s="53" t="s">
        <v>148</v>
      </c>
      <c r="I173" s="53" t="s">
        <v>149</v>
      </c>
      <c r="J173" s="53" t="s">
        <v>150</v>
      </c>
      <c r="K173" s="54" t="s">
        <v>151</v>
      </c>
      <c r="L173" s="53" t="s">
        <v>300</v>
      </c>
    </row>
    <row r="174" spans="1:12" ht="15.75" thickBot="1">
      <c r="A174" s="23"/>
      <c r="B174" s="15"/>
      <c r="C174" s="11"/>
      <c r="D174" s="75" t="s">
        <v>29</v>
      </c>
      <c r="E174" s="52" t="s">
        <v>301</v>
      </c>
      <c r="F174" s="53" t="s">
        <v>55</v>
      </c>
      <c r="G174" s="53" t="s">
        <v>302</v>
      </c>
      <c r="H174" s="53" t="s">
        <v>303</v>
      </c>
      <c r="I174" s="53" t="s">
        <v>304</v>
      </c>
      <c r="J174" s="53" t="s">
        <v>305</v>
      </c>
      <c r="K174" s="54" t="s">
        <v>306</v>
      </c>
      <c r="L174" s="53" t="s">
        <v>307</v>
      </c>
    </row>
    <row r="175" spans="1:12" ht="15.75" thickBot="1">
      <c r="A175" s="23"/>
      <c r="B175" s="15"/>
      <c r="C175" s="11"/>
      <c r="D175" s="75" t="s">
        <v>30</v>
      </c>
      <c r="E175" s="52" t="s">
        <v>79</v>
      </c>
      <c r="F175" s="53" t="s">
        <v>56</v>
      </c>
      <c r="G175" s="53" t="s">
        <v>80</v>
      </c>
      <c r="H175" s="53" t="s">
        <v>81</v>
      </c>
      <c r="I175" s="53" t="s">
        <v>82</v>
      </c>
      <c r="J175" s="53" t="s">
        <v>83</v>
      </c>
      <c r="K175" s="54" t="s">
        <v>84</v>
      </c>
      <c r="L175" s="53" t="s">
        <v>308</v>
      </c>
    </row>
    <row r="176" spans="1:12" ht="15.75" thickBot="1">
      <c r="A176" s="23"/>
      <c r="B176" s="15"/>
      <c r="C176" s="11"/>
      <c r="D176" s="75" t="s">
        <v>31</v>
      </c>
      <c r="E176" s="52" t="s">
        <v>247</v>
      </c>
      <c r="F176" s="53" t="s">
        <v>85</v>
      </c>
      <c r="G176" s="53" t="s">
        <v>86</v>
      </c>
      <c r="H176" s="53" t="s">
        <v>87</v>
      </c>
      <c r="I176" s="53" t="s">
        <v>88</v>
      </c>
      <c r="J176" s="53" t="s">
        <v>89</v>
      </c>
      <c r="K176" s="54" t="s">
        <v>90</v>
      </c>
      <c r="L176" s="53" t="s">
        <v>309</v>
      </c>
    </row>
    <row r="177" spans="1:12" ht="15">
      <c r="A177" s="23"/>
      <c r="B177" s="15"/>
      <c r="C177" s="11"/>
      <c r="D177" s="75" t="s">
        <v>32</v>
      </c>
      <c r="E177" s="52" t="s">
        <v>52</v>
      </c>
      <c r="F177" s="53" t="s">
        <v>85</v>
      </c>
      <c r="G177" s="53" t="s">
        <v>92</v>
      </c>
      <c r="H177" s="53" t="s">
        <v>93</v>
      </c>
      <c r="I177" s="53" t="s">
        <v>94</v>
      </c>
      <c r="J177" s="53" t="s">
        <v>95</v>
      </c>
      <c r="K177" s="54" t="s">
        <v>83</v>
      </c>
      <c r="L177" s="53" t="s">
        <v>310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33</v>
      </c>
      <c r="E180" s="9"/>
      <c r="F180" s="19"/>
      <c r="G180" s="19">
        <v>37.64</v>
      </c>
      <c r="H180" s="19">
        <v>59.19</v>
      </c>
      <c r="I180" s="19">
        <v>76.02</v>
      </c>
      <c r="J180" s="19">
        <v>990.92</v>
      </c>
      <c r="K180" s="25"/>
      <c r="L180" s="19">
        <v>114.04</v>
      </c>
    </row>
    <row r="181" spans="1:12" ht="15.75" thickBot="1">
      <c r="A181" s="29">
        <f>A163</f>
        <v>2</v>
      </c>
      <c r="B181" s="30">
        <f>B163</f>
        <v>4</v>
      </c>
      <c r="C181" s="63" t="s">
        <v>4</v>
      </c>
      <c r="D181" s="64"/>
      <c r="E181" s="31"/>
      <c r="F181" s="32"/>
      <c r="G181" s="32"/>
      <c r="H181" s="32">
        <f t="shared" ref="H181" si="51">H170+H180</f>
        <v>111.13</v>
      </c>
      <c r="I181" s="32">
        <f t="shared" ref="I181" si="52">I170+I180</f>
        <v>231.69</v>
      </c>
      <c r="J181" s="32">
        <f t="shared" ref="J181:L181" si="53">J170+J180</f>
        <v>2336.4699999999998</v>
      </c>
      <c r="K181" s="32"/>
      <c r="L181" s="32">
        <f t="shared" si="53"/>
        <v>165.99</v>
      </c>
    </row>
    <row r="182" spans="1:12" ht="15.75" thickBot="1">
      <c r="A182" s="20">
        <v>2</v>
      </c>
      <c r="B182" s="21">
        <v>5</v>
      </c>
      <c r="C182" s="22" t="s">
        <v>20</v>
      </c>
      <c r="D182" s="5" t="s">
        <v>21</v>
      </c>
      <c r="E182" s="52" t="s">
        <v>311</v>
      </c>
      <c r="F182" s="53" t="s">
        <v>312</v>
      </c>
      <c r="G182" s="53" t="s">
        <v>69</v>
      </c>
      <c r="H182" s="53" t="s">
        <v>313</v>
      </c>
      <c r="I182" s="53" t="s">
        <v>314</v>
      </c>
      <c r="J182" s="53" t="s">
        <v>315</v>
      </c>
      <c r="K182" s="54" t="s">
        <v>245</v>
      </c>
      <c r="L182" s="53" t="s">
        <v>316</v>
      </c>
    </row>
    <row r="183" spans="1:12" ht="15.75" thickBot="1">
      <c r="A183" s="23"/>
      <c r="B183" s="15"/>
      <c r="C183" s="11"/>
      <c r="D183" s="6"/>
      <c r="E183" s="52" t="s">
        <v>275</v>
      </c>
      <c r="F183" s="53" t="s">
        <v>55</v>
      </c>
      <c r="G183" s="53" t="s">
        <v>276</v>
      </c>
      <c r="H183" s="53" t="s">
        <v>277</v>
      </c>
      <c r="I183" s="53" t="s">
        <v>278</v>
      </c>
      <c r="J183" s="53" t="s">
        <v>279</v>
      </c>
      <c r="K183" s="54" t="s">
        <v>280</v>
      </c>
      <c r="L183" s="53" t="s">
        <v>317</v>
      </c>
    </row>
    <row r="184" spans="1:12" ht="15.75" thickBot="1">
      <c r="A184" s="23"/>
      <c r="B184" s="15"/>
      <c r="C184" s="11"/>
      <c r="D184" s="7" t="s">
        <v>22</v>
      </c>
      <c r="E184" s="52" t="s">
        <v>318</v>
      </c>
      <c r="F184" s="53" t="s">
        <v>56</v>
      </c>
      <c r="G184" s="53" t="s">
        <v>93</v>
      </c>
      <c r="H184" s="53" t="s">
        <v>319</v>
      </c>
      <c r="I184" s="53" t="s">
        <v>123</v>
      </c>
      <c r="J184" s="53" t="s">
        <v>320</v>
      </c>
      <c r="K184" s="54" t="s">
        <v>321</v>
      </c>
      <c r="L184" s="53" t="s">
        <v>87</v>
      </c>
    </row>
    <row r="185" spans="1:12" ht="15">
      <c r="A185" s="23"/>
      <c r="B185" s="15"/>
      <c r="C185" s="11"/>
      <c r="D185" s="7" t="s">
        <v>23</v>
      </c>
      <c r="E185" s="52" t="s">
        <v>247</v>
      </c>
      <c r="F185" s="53" t="s">
        <v>85</v>
      </c>
      <c r="G185" s="53" t="s">
        <v>86</v>
      </c>
      <c r="H185" s="53" t="s">
        <v>87</v>
      </c>
      <c r="I185" s="53" t="s">
        <v>88</v>
      </c>
      <c r="J185" s="53" t="s">
        <v>89</v>
      </c>
      <c r="K185" s="54" t="s">
        <v>90</v>
      </c>
      <c r="L185" s="53" t="s">
        <v>309</v>
      </c>
    </row>
    <row r="186" spans="1:12" ht="15.75" thickBot="1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75" thickBot="1">
      <c r="A187" s="23"/>
      <c r="B187" s="15"/>
      <c r="C187" s="11"/>
      <c r="D187" s="6"/>
      <c r="E187" s="52" t="s">
        <v>52</v>
      </c>
      <c r="F187" s="53" t="s">
        <v>85</v>
      </c>
      <c r="G187" s="53" t="s">
        <v>92</v>
      </c>
      <c r="H187" s="53" t="s">
        <v>93</v>
      </c>
      <c r="I187" s="53" t="s">
        <v>94</v>
      </c>
      <c r="J187" s="53" t="s">
        <v>95</v>
      </c>
      <c r="K187" s="54" t="s">
        <v>83</v>
      </c>
      <c r="L187" s="53" t="s">
        <v>310</v>
      </c>
    </row>
    <row r="188" spans="1:12" ht="15">
      <c r="A188" s="23"/>
      <c r="B188" s="15"/>
      <c r="C188" s="11"/>
      <c r="D188" s="6"/>
      <c r="E188" s="52" t="s">
        <v>116</v>
      </c>
      <c r="F188" s="53" t="s">
        <v>85</v>
      </c>
      <c r="G188" s="53" t="s">
        <v>322</v>
      </c>
      <c r="H188" s="53" t="s">
        <v>323</v>
      </c>
      <c r="I188" s="53"/>
      <c r="J188" s="53" t="s">
        <v>324</v>
      </c>
      <c r="K188" s="54" t="s">
        <v>70</v>
      </c>
      <c r="L188" s="53" t="s">
        <v>325</v>
      </c>
    </row>
    <row r="189" spans="1:12" ht="15.75" customHeight="1" thickBot="1">
      <c r="A189" s="24"/>
      <c r="B189" s="17"/>
      <c r="C189" s="8"/>
      <c r="D189" s="18" t="s">
        <v>33</v>
      </c>
      <c r="E189" s="9"/>
      <c r="F189" s="19"/>
      <c r="G189" s="19">
        <v>17.38</v>
      </c>
      <c r="H189" s="19">
        <v>12.22</v>
      </c>
      <c r="I189" s="19">
        <v>68.55</v>
      </c>
      <c r="J189" s="19">
        <v>458.59</v>
      </c>
      <c r="K189" s="25"/>
      <c r="L189" s="19">
        <v>62.29</v>
      </c>
    </row>
    <row r="190" spans="1:12" ht="15.75" thickBot="1">
      <c r="A190" s="26">
        <f>A182</f>
        <v>2</v>
      </c>
      <c r="B190" s="13">
        <f>B182</f>
        <v>5</v>
      </c>
      <c r="C190" s="10" t="s">
        <v>25</v>
      </c>
      <c r="D190" s="7" t="s">
        <v>26</v>
      </c>
      <c r="E190" s="52" t="s">
        <v>46</v>
      </c>
      <c r="F190" s="53" t="s">
        <v>55</v>
      </c>
      <c r="G190" s="53" t="s">
        <v>326</v>
      </c>
      <c r="H190" s="53" t="s">
        <v>66</v>
      </c>
      <c r="I190" s="53" t="s">
        <v>327</v>
      </c>
      <c r="J190" s="53" t="s">
        <v>328</v>
      </c>
      <c r="K190" s="54" t="s">
        <v>67</v>
      </c>
      <c r="L190" s="53" t="s">
        <v>329</v>
      </c>
    </row>
    <row r="191" spans="1:12" ht="15.75" thickBot="1">
      <c r="A191" s="23"/>
      <c r="B191" s="15"/>
      <c r="C191" s="11"/>
      <c r="D191" s="7" t="s">
        <v>27</v>
      </c>
      <c r="E191" s="52" t="s">
        <v>330</v>
      </c>
      <c r="F191" s="53" t="s">
        <v>56</v>
      </c>
      <c r="G191" s="53" t="s">
        <v>331</v>
      </c>
      <c r="H191" s="53" t="s">
        <v>332</v>
      </c>
      <c r="I191" s="53" t="s">
        <v>333</v>
      </c>
      <c r="J191" s="53" t="s">
        <v>334</v>
      </c>
      <c r="K191" s="54" t="s">
        <v>131</v>
      </c>
      <c r="L191" s="53" t="s">
        <v>335</v>
      </c>
    </row>
    <row r="192" spans="1:12" ht="15.75" thickBot="1">
      <c r="A192" s="23"/>
      <c r="B192" s="15"/>
      <c r="C192" s="11"/>
      <c r="D192" s="7" t="s">
        <v>28</v>
      </c>
      <c r="E192" s="52" t="s">
        <v>336</v>
      </c>
      <c r="F192" s="53" t="s">
        <v>337</v>
      </c>
      <c r="G192" s="53" t="s">
        <v>338</v>
      </c>
      <c r="H192" s="53" t="s">
        <v>107</v>
      </c>
      <c r="I192" s="53" t="s">
        <v>339</v>
      </c>
      <c r="J192" s="53" t="s">
        <v>340</v>
      </c>
      <c r="K192" s="54" t="s">
        <v>341</v>
      </c>
      <c r="L192" s="53" t="s">
        <v>342</v>
      </c>
    </row>
    <row r="193" spans="1:12" ht="15.75" thickBot="1">
      <c r="A193" s="23"/>
      <c r="B193" s="15"/>
      <c r="C193" s="11"/>
      <c r="D193" s="7" t="s">
        <v>29</v>
      </c>
      <c r="E193" s="52" t="s">
        <v>343</v>
      </c>
      <c r="F193" s="53" t="s">
        <v>55</v>
      </c>
      <c r="G193" s="53" t="s">
        <v>344</v>
      </c>
      <c r="H193" s="53" t="s">
        <v>345</v>
      </c>
      <c r="I193" s="53" t="s">
        <v>346</v>
      </c>
      <c r="J193" s="53" t="s">
        <v>347</v>
      </c>
      <c r="K193" s="54" t="s">
        <v>348</v>
      </c>
      <c r="L193" s="53" t="s">
        <v>349</v>
      </c>
    </row>
    <row r="194" spans="1:12" ht="15.75" thickBot="1">
      <c r="A194" s="23"/>
      <c r="B194" s="15"/>
      <c r="C194" s="11"/>
      <c r="D194" s="7" t="s">
        <v>30</v>
      </c>
      <c r="E194" s="52" t="s">
        <v>350</v>
      </c>
      <c r="F194" s="53" t="s">
        <v>56</v>
      </c>
      <c r="G194" s="53"/>
      <c r="H194" s="53"/>
      <c r="I194" s="53" t="s">
        <v>351</v>
      </c>
      <c r="J194" s="53" t="s">
        <v>352</v>
      </c>
      <c r="K194" s="54" t="s">
        <v>353</v>
      </c>
      <c r="L194" s="53" t="s">
        <v>354</v>
      </c>
    </row>
    <row r="195" spans="1:12" ht="15.75" thickBot="1">
      <c r="A195" s="23"/>
      <c r="B195" s="15"/>
      <c r="C195" s="11"/>
      <c r="D195" s="7" t="s">
        <v>31</v>
      </c>
      <c r="E195" s="52" t="s">
        <v>51</v>
      </c>
      <c r="F195" s="53" t="s">
        <v>237</v>
      </c>
      <c r="G195" s="53" t="s">
        <v>238</v>
      </c>
      <c r="H195" s="53" t="s">
        <v>239</v>
      </c>
      <c r="I195" s="53" t="s">
        <v>240</v>
      </c>
      <c r="J195" s="53" t="s">
        <v>241</v>
      </c>
      <c r="K195" s="54" t="s">
        <v>90</v>
      </c>
      <c r="L195" s="53" t="s">
        <v>242</v>
      </c>
    </row>
    <row r="196" spans="1:12" ht="15">
      <c r="A196" s="23"/>
      <c r="B196" s="15"/>
      <c r="C196" s="11"/>
      <c r="D196" s="7" t="s">
        <v>32</v>
      </c>
      <c r="E196" s="52" t="s">
        <v>52</v>
      </c>
      <c r="F196" s="53" t="s">
        <v>95</v>
      </c>
      <c r="G196" s="53" t="s">
        <v>98</v>
      </c>
      <c r="H196" s="53" t="s">
        <v>243</v>
      </c>
      <c r="I196" s="53" t="s">
        <v>244</v>
      </c>
      <c r="J196" s="53" t="s">
        <v>245</v>
      </c>
      <c r="K196" s="54" t="s">
        <v>83</v>
      </c>
      <c r="L196" s="53" t="s">
        <v>246</v>
      </c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4"/>
      <c r="B199" s="17"/>
      <c r="C199" s="8"/>
      <c r="D199" s="18" t="s">
        <v>33</v>
      </c>
      <c r="E199" s="9"/>
      <c r="F199" s="19"/>
      <c r="G199" s="19">
        <v>27.09</v>
      </c>
      <c r="H199" s="19">
        <v>16.12</v>
      </c>
      <c r="I199" s="19">
        <v>239.65</v>
      </c>
      <c r="J199" s="19">
        <v>121.97</v>
      </c>
      <c r="K199" s="25"/>
      <c r="L199" s="19">
        <v>159.56</v>
      </c>
    </row>
    <row r="200" spans="1:12" ht="26.25" thickBot="1">
      <c r="A200" s="29">
        <f>A182</f>
        <v>2</v>
      </c>
      <c r="B200" s="30">
        <f>B182</f>
        <v>5</v>
      </c>
      <c r="C200" s="63" t="s">
        <v>4</v>
      </c>
      <c r="D200" s="64"/>
      <c r="E200" s="31"/>
      <c r="F200" s="32"/>
      <c r="G200" s="81" t="s">
        <v>386</v>
      </c>
      <c r="H200" s="81" t="s">
        <v>387</v>
      </c>
      <c r="I200" s="81" t="s">
        <v>388</v>
      </c>
      <c r="J200" s="81" t="s">
        <v>389</v>
      </c>
      <c r="K200" s="81"/>
      <c r="L200" s="81" t="s">
        <v>390</v>
      </c>
    </row>
    <row r="201" spans="1:12" ht="13.5" thickBot="1">
      <c r="A201" s="27"/>
      <c r="B201" s="28"/>
      <c r="C201" s="65" t="s">
        <v>5</v>
      </c>
      <c r="D201" s="65"/>
      <c r="E201" s="65"/>
      <c r="F201" s="34"/>
      <c r="G201" s="34"/>
      <c r="H201" s="34">
        <f t="shared" ref="H201" si="54">(H24+H43+H62+H83+H102+H121+H141+H162+H181+H200)/(IF(H24=0,0,1)+IF(H43=0,0,1)+IF(H62=0,0,1)+IF(H83=0,0,1)+IF(H102=0,0,1)+IF(H121=0,0,1)+IF(H141=0,0,1)+IF(H162=0,0,1)+IF(H181=0,0,1)+IF(H200=0,0,1))</f>
        <v>158.33600000000001</v>
      </c>
      <c r="I201" s="34">
        <f>J203</f>
        <v>0</v>
      </c>
      <c r="J201" s="34"/>
      <c r="K201" s="34"/>
      <c r="L201" s="34">
        <f>(L24+L43+L62+L83+L102+L121+L141+L162+L181+L200)/(IF(L24=0,0,1)+IF(L43=0,0,1)+IF(L62=0,0,1)+IF(L83=0,0,1)+IF(L102=0,0,1)+IF(L121=0,0,1)+IF(L141=0,0,1)+IF(L162=0,0,1)+IF(L181=0,0,1)+IF(L200=0,0,1))</f>
        <v>185.71899999999999</v>
      </c>
    </row>
  </sheetData>
  <mergeCells count="14">
    <mergeCell ref="C1:E1"/>
    <mergeCell ref="H1:K1"/>
    <mergeCell ref="H2:K2"/>
    <mergeCell ref="C43:D43"/>
    <mergeCell ref="C62:D62"/>
    <mergeCell ref="C83:D83"/>
    <mergeCell ref="C102:D102"/>
    <mergeCell ref="C24:D24"/>
    <mergeCell ref="C201:E201"/>
    <mergeCell ref="C200:D200"/>
    <mergeCell ref="C121:D121"/>
    <mergeCell ref="C141:D141"/>
    <mergeCell ref="C162:D162"/>
    <mergeCell ref="C181:D1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 DAZREXX</cp:lastModifiedBy>
  <dcterms:created xsi:type="dcterms:W3CDTF">2022-05-16T14:23:56Z</dcterms:created>
  <dcterms:modified xsi:type="dcterms:W3CDTF">2025-02-23T14:16:19Z</dcterms:modified>
</cp:coreProperties>
</file>